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0" yWindow="345" windowWidth="24615" windowHeight="10260"/>
  </bookViews>
  <sheets>
    <sheet name="基本情報" sheetId="6" r:id="rId1"/>
    <sheet name="シリーズ1概要" sheetId="1" r:id="rId2"/>
    <sheet name="シリーズ2概要" sheetId="11" r:id="rId3"/>
    <sheet name="シリーズ3概要" sheetId="12" r:id="rId4"/>
    <sheet name="List" sheetId="2" state="hidden" r:id="rId5"/>
    <sheet name="Check" sheetId="13" state="hidden" r:id="rId6"/>
  </sheets>
  <definedNames>
    <definedName name="FF暖房機">List!$F$3:$F$10</definedName>
    <definedName name="_xlnm.Print_Area" localSheetId="1">シリーズ1概要!$A$1:$T$44</definedName>
    <definedName name="_xlnm.Print_Area" localSheetId="2">シリーズ2概要!$A$1:$T$44</definedName>
    <definedName name="_xlnm.Print_Area" localSheetId="3">シリーズ3概要!$A$1:$T$44</definedName>
    <definedName name="_xlnm.Print_Area" localSheetId="0">基本情報!$A$1:$M$35</definedName>
    <definedName name="エアコン付温水床暖房">List!$J$3:$J$11</definedName>
    <definedName name="その他">List!$K$3:$K$11</definedName>
    <definedName name="ダクト式セントラル空調機">List!$D$3:$D$10</definedName>
    <definedName name="ダクト式第一種">List!$S$3:$S$4</definedName>
    <definedName name="ダクト式第二・三種">List!$T$3:$T$4</definedName>
    <definedName name="パネルラジエータ―">List!$G$3:$G$11</definedName>
    <definedName name="ファンコンベクタ―">List!$I$3:$I$11</definedName>
    <definedName name="ルームエアコン">List!$E$3:$E$10</definedName>
    <definedName name="温水床暖房">List!$H$3:$H$11</definedName>
    <definedName name="温水熱源">List!$D$2:$L$2</definedName>
    <definedName name="換気方式">List!$P$2:$P$5</definedName>
    <definedName name="換気方式2">List!$S$2:$V$2</definedName>
    <definedName name="給湯熱源">List!$Q$2:$Q$9</definedName>
    <definedName name="居室のみ暖房">List!$A$3:$A$10</definedName>
    <definedName name="居室のみ冷房">List!$M$3:$M$4</definedName>
    <definedName name="住戸全体暖房">List!$B$3:$B$10</definedName>
    <definedName name="住戸全体冷房">List!$N$3</definedName>
    <definedName name="設置しない">List!$L$3:$L$10</definedName>
    <definedName name="暖房設置しない">List!$C$3:$C$10</definedName>
    <definedName name="暖房方式">List!$A$2:$C$2</definedName>
    <definedName name="壁付け式第一種">List!$U$3:$U$4</definedName>
    <definedName name="壁付け式第二・三種">List!$V$3:$V$4</definedName>
    <definedName name="冷房設置しない">List!$O$3</definedName>
    <definedName name="冷房方式">List!$M$2:$O$2</definedName>
  </definedNames>
  <calcPr calcId="145621"/>
</workbook>
</file>

<file path=xl/calcChain.xml><?xml version="1.0" encoding="utf-8"?>
<calcChain xmlns="http://schemas.openxmlformats.org/spreadsheetml/2006/main">
  <c r="T7" i="12" l="1"/>
  <c r="R7" i="12"/>
  <c r="P7" i="12"/>
  <c r="N7" i="12"/>
  <c r="L7" i="12"/>
  <c r="J7" i="12"/>
  <c r="H7" i="12"/>
  <c r="F7" i="12"/>
  <c r="T7" i="11"/>
  <c r="R7" i="11"/>
  <c r="P7" i="11"/>
  <c r="N7" i="11"/>
  <c r="L7" i="11"/>
  <c r="J7" i="11"/>
  <c r="H7" i="11"/>
  <c r="F7" i="11"/>
  <c r="T7" i="1"/>
  <c r="R7" i="1"/>
  <c r="P7" i="1"/>
  <c r="N7" i="1"/>
  <c r="L7" i="1"/>
  <c r="J7" i="1"/>
  <c r="H7" i="1"/>
  <c r="F7" i="1"/>
  <c r="R35" i="1" l="1"/>
  <c r="D53" i="12" l="1"/>
  <c r="D52" i="12"/>
  <c r="D51" i="12"/>
  <c r="D50" i="12"/>
  <c r="D49" i="12"/>
  <c r="D48" i="12"/>
  <c r="D47" i="12"/>
  <c r="D53" i="11"/>
  <c r="D52" i="11"/>
  <c r="D51" i="11"/>
  <c r="D50" i="11"/>
  <c r="D49" i="11"/>
  <c r="D48" i="11"/>
  <c r="D47" i="11"/>
  <c r="D69" i="1" l="1"/>
  <c r="D68" i="1"/>
  <c r="D67" i="1"/>
  <c r="D66" i="1"/>
  <c r="D65" i="1"/>
  <c r="D64" i="1"/>
  <c r="D63" i="1"/>
  <c r="D76" i="11" l="1"/>
  <c r="D68" i="11"/>
  <c r="D60" i="11"/>
  <c r="D72" i="11"/>
  <c r="D64" i="11"/>
  <c r="D56" i="11"/>
  <c r="D70" i="12"/>
  <c r="D62" i="12"/>
  <c r="D54" i="12"/>
  <c r="D75" i="11"/>
  <c r="D67" i="11"/>
  <c r="D59" i="11"/>
  <c r="D76" i="12"/>
  <c r="D68" i="12"/>
  <c r="D60" i="12"/>
  <c r="J35" i="1"/>
  <c r="D62" i="1"/>
  <c r="D54" i="11"/>
  <c r="D70" i="11"/>
  <c r="D62" i="11"/>
  <c r="D71" i="12"/>
  <c r="D63" i="12"/>
  <c r="D55" i="12"/>
  <c r="D63" i="11"/>
  <c r="D71" i="11"/>
  <c r="D55" i="11"/>
  <c r="D72" i="12"/>
  <c r="D64" i="12"/>
  <c r="D56" i="12"/>
  <c r="D65" i="12"/>
  <c r="D73" i="12"/>
  <c r="D57" i="12"/>
  <c r="D66" i="12"/>
  <c r="D58" i="12"/>
  <c r="D74" i="12"/>
  <c r="D74" i="11"/>
  <c r="D66" i="11"/>
  <c r="D58" i="11"/>
  <c r="D75" i="12"/>
  <c r="D67" i="12"/>
  <c r="D59" i="12"/>
  <c r="D73" i="11"/>
  <c r="D65" i="11"/>
  <c r="D57" i="11"/>
  <c r="D44" i="6"/>
  <c r="D43" i="6"/>
  <c r="D42" i="6"/>
  <c r="D41" i="6"/>
  <c r="D40" i="6"/>
  <c r="D77" i="1" l="1"/>
  <c r="D76" i="1"/>
  <c r="D75" i="1"/>
  <c r="D74" i="1"/>
  <c r="D73" i="1"/>
  <c r="D72" i="1"/>
  <c r="D71" i="1"/>
  <c r="D70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B37" i="13" l="1"/>
  <c r="B36" i="13"/>
  <c r="B35" i="13"/>
  <c r="B34" i="13"/>
  <c r="B33" i="13"/>
  <c r="B32" i="13"/>
  <c r="B31" i="13"/>
  <c r="B30" i="13"/>
  <c r="B28" i="13"/>
  <c r="B27" i="13"/>
  <c r="B26" i="13"/>
  <c r="B25" i="13"/>
  <c r="B24" i="13"/>
  <c r="B23" i="13"/>
  <c r="B22" i="13"/>
  <c r="B21" i="13"/>
  <c r="B19" i="13"/>
  <c r="B14" i="13"/>
  <c r="B13" i="13"/>
  <c r="R35" i="12" l="1"/>
  <c r="R35" i="11"/>
  <c r="B16" i="13" l="1"/>
  <c r="B15" i="13"/>
  <c r="B17" i="13"/>
  <c r="B18" i="13"/>
  <c r="F4" i="12"/>
  <c r="F3" i="12"/>
  <c r="F4" i="11"/>
  <c r="F3" i="11"/>
  <c r="D69" i="11" l="1"/>
  <c r="D77" i="11"/>
  <c r="D61" i="11"/>
  <c r="J35" i="11"/>
  <c r="D46" i="11" s="1"/>
  <c r="A44" i="11" s="1"/>
  <c r="D77" i="12"/>
  <c r="D69" i="12"/>
  <c r="D61" i="12"/>
  <c r="J35" i="12"/>
  <c r="D46" i="12" s="1"/>
  <c r="A44" i="12" s="1"/>
  <c r="F4" i="1"/>
  <c r="F3" i="1"/>
  <c r="I34" i="6" l="1"/>
  <c r="D47" i="6" s="1"/>
  <c r="E34" i="6"/>
  <c r="D45" i="6" s="1"/>
  <c r="G34" i="6"/>
  <c r="D46" i="6" s="1"/>
  <c r="B35" i="6" l="1"/>
  <c r="K34" i="6"/>
  <c r="B12" i="13" l="1"/>
  <c r="D46" i="1"/>
  <c r="A44" i="1" s="1"/>
</calcChain>
</file>

<file path=xl/sharedStrings.xml><?xml version="1.0" encoding="utf-8"?>
<sst xmlns="http://schemas.openxmlformats.org/spreadsheetml/2006/main" count="657" uniqueCount="270">
  <si>
    <t>省エネ地域区分</t>
    <rPh sb="0" eb="1">
      <t>ショウ</t>
    </rPh>
    <rPh sb="3" eb="5">
      <t>チイキ</t>
    </rPh>
    <rPh sb="5" eb="7">
      <t>クブン</t>
    </rPh>
    <phoneticPr fontId="1"/>
  </si>
  <si>
    <t>U値（外壁）</t>
    <rPh sb="1" eb="2">
      <t>チ</t>
    </rPh>
    <rPh sb="3" eb="5">
      <t>ガイヘキ</t>
    </rPh>
    <phoneticPr fontId="1"/>
  </si>
  <si>
    <t>U値（窓）</t>
    <rPh sb="1" eb="2">
      <t>チ</t>
    </rPh>
    <rPh sb="3" eb="4">
      <t>マド</t>
    </rPh>
    <phoneticPr fontId="1"/>
  </si>
  <si>
    <t>η値（窓）</t>
    <rPh sb="1" eb="2">
      <t>チ</t>
    </rPh>
    <rPh sb="3" eb="4">
      <t>マド</t>
    </rPh>
    <phoneticPr fontId="1"/>
  </si>
  <si>
    <t>換気設備</t>
    <rPh sb="0" eb="2">
      <t>カンキ</t>
    </rPh>
    <rPh sb="2" eb="4">
      <t>セツビ</t>
    </rPh>
    <phoneticPr fontId="1"/>
  </si>
  <si>
    <t>給湯設備（熱源機）</t>
    <rPh sb="0" eb="2">
      <t>キュウトウ</t>
    </rPh>
    <rPh sb="2" eb="4">
      <t>セツビ</t>
    </rPh>
    <rPh sb="5" eb="7">
      <t>ネツゲン</t>
    </rPh>
    <rPh sb="7" eb="8">
      <t>キ</t>
    </rPh>
    <phoneticPr fontId="1"/>
  </si>
  <si>
    <t>A外皮性能</t>
    <rPh sb="1" eb="3">
      <t>ガイヒ</t>
    </rPh>
    <rPh sb="3" eb="5">
      <t>セイノウ</t>
    </rPh>
    <phoneticPr fontId="1"/>
  </si>
  <si>
    <t>B一次エネ性能</t>
    <rPh sb="1" eb="3">
      <t>イチジ</t>
    </rPh>
    <rPh sb="5" eb="7">
      <t>セイノウ</t>
    </rPh>
    <phoneticPr fontId="1"/>
  </si>
  <si>
    <t>C普及度</t>
    <rPh sb="1" eb="4">
      <t>フキュウド</t>
    </rPh>
    <phoneticPr fontId="1"/>
  </si>
  <si>
    <t>▲</t>
    <phoneticPr fontId="1"/>
  </si>
  <si>
    <t>U値（屋根または天井）</t>
    <rPh sb="1" eb="2">
      <t>チ</t>
    </rPh>
    <rPh sb="3" eb="5">
      <t>ヤネ</t>
    </rPh>
    <rPh sb="8" eb="10">
      <t>テンジョウ</t>
    </rPh>
    <phoneticPr fontId="1"/>
  </si>
  <si>
    <r>
      <t>U</t>
    </r>
    <r>
      <rPr>
        <b/>
        <vertAlign val="subscript"/>
        <sz val="10"/>
        <color theme="1"/>
        <rFont val="メイリオ"/>
        <family val="3"/>
        <charset val="128"/>
      </rPr>
      <t>A</t>
    </r>
    <r>
      <rPr>
        <b/>
        <sz val="10"/>
        <color theme="1"/>
        <rFont val="メイリオ"/>
        <family val="3"/>
        <charset val="128"/>
      </rPr>
      <t>値（住宅全体）[W/m</t>
    </r>
    <r>
      <rPr>
        <b/>
        <vertAlign val="superscript"/>
        <sz val="10"/>
        <color theme="1"/>
        <rFont val="メイリオ"/>
        <family val="3"/>
        <charset val="128"/>
      </rPr>
      <t>2</t>
    </r>
    <r>
      <rPr>
        <b/>
        <sz val="10"/>
        <color theme="1"/>
        <rFont val="メイリオ"/>
        <family val="3"/>
        <charset val="128"/>
      </rPr>
      <t>K]</t>
    </r>
    <rPh sb="2" eb="3">
      <t>チ</t>
    </rPh>
    <rPh sb="4" eb="6">
      <t>ジュウタク</t>
    </rPh>
    <rPh sb="6" eb="8">
      <t>ゼンタイ</t>
    </rPh>
    <phoneticPr fontId="1"/>
  </si>
  <si>
    <r>
      <t>η</t>
    </r>
    <r>
      <rPr>
        <b/>
        <vertAlign val="subscript"/>
        <sz val="10"/>
        <color theme="1"/>
        <rFont val="メイリオ"/>
        <family val="3"/>
        <charset val="128"/>
      </rPr>
      <t>AH</t>
    </r>
    <r>
      <rPr>
        <b/>
        <sz val="10"/>
        <color theme="1"/>
        <rFont val="メイリオ"/>
        <family val="3"/>
        <charset val="128"/>
      </rPr>
      <t>値（住宅全体）</t>
    </r>
    <rPh sb="3" eb="4">
      <t>チ</t>
    </rPh>
    <rPh sb="5" eb="7">
      <t>ジュウタク</t>
    </rPh>
    <rPh sb="7" eb="9">
      <t>ゼンタイ</t>
    </rPh>
    <phoneticPr fontId="1"/>
  </si>
  <si>
    <r>
      <t>η</t>
    </r>
    <r>
      <rPr>
        <b/>
        <vertAlign val="subscript"/>
        <sz val="10"/>
        <color theme="1"/>
        <rFont val="メイリオ"/>
        <family val="3"/>
        <charset val="128"/>
      </rPr>
      <t>AC</t>
    </r>
    <r>
      <rPr>
        <b/>
        <sz val="10"/>
        <color theme="1"/>
        <rFont val="メイリオ"/>
        <family val="3"/>
        <charset val="128"/>
      </rPr>
      <t>値（住宅全体）</t>
    </r>
    <rPh sb="3" eb="4">
      <t>チ</t>
    </rPh>
    <rPh sb="5" eb="7">
      <t>ジュウタク</t>
    </rPh>
    <rPh sb="7" eb="9">
      <t>ゼンタイ</t>
    </rPh>
    <phoneticPr fontId="1"/>
  </si>
  <si>
    <t>暖房方式</t>
    <rPh sb="0" eb="2">
      <t>ダンボウ</t>
    </rPh>
    <rPh sb="2" eb="4">
      <t>ホウシキ</t>
    </rPh>
    <phoneticPr fontId="1"/>
  </si>
  <si>
    <t>ダクト式セントラル空調機</t>
    <rPh sb="3" eb="4">
      <t>シキ</t>
    </rPh>
    <rPh sb="9" eb="11">
      <t>クウチョウ</t>
    </rPh>
    <rPh sb="11" eb="12">
      <t>キ</t>
    </rPh>
    <phoneticPr fontId="1"/>
  </si>
  <si>
    <t>ルームエアコン</t>
    <phoneticPr fontId="1"/>
  </si>
  <si>
    <t>FF暖房機</t>
    <rPh sb="2" eb="5">
      <t>ダンボウキ</t>
    </rPh>
    <phoneticPr fontId="1"/>
  </si>
  <si>
    <t>パネルラジエータ―</t>
    <phoneticPr fontId="1"/>
  </si>
  <si>
    <t>温水床暖房</t>
    <rPh sb="0" eb="2">
      <t>オンスイ</t>
    </rPh>
    <rPh sb="2" eb="3">
      <t>ユカ</t>
    </rPh>
    <rPh sb="3" eb="5">
      <t>ダンボウ</t>
    </rPh>
    <phoneticPr fontId="1"/>
  </si>
  <si>
    <t>ファンコンベクタ―</t>
    <phoneticPr fontId="1"/>
  </si>
  <si>
    <t>その他</t>
    <rPh sb="2" eb="3">
      <t>タ</t>
    </rPh>
    <phoneticPr fontId="1"/>
  </si>
  <si>
    <t>設置しない</t>
    <rPh sb="0" eb="2">
      <t>セッチ</t>
    </rPh>
    <phoneticPr fontId="1"/>
  </si>
  <si>
    <t>冷房方式</t>
    <rPh sb="0" eb="2">
      <t>レイボウ</t>
    </rPh>
    <rPh sb="2" eb="4">
      <t>ホウシキ</t>
    </rPh>
    <phoneticPr fontId="1"/>
  </si>
  <si>
    <t>エアコン付温水床暖房</t>
    <rPh sb="4" eb="5">
      <t>ツ</t>
    </rPh>
    <rPh sb="5" eb="7">
      <t>オンスイ</t>
    </rPh>
    <rPh sb="7" eb="8">
      <t>ユカ</t>
    </rPh>
    <rPh sb="8" eb="10">
      <t>ダンボウ</t>
    </rPh>
    <phoneticPr fontId="1"/>
  </si>
  <si>
    <t>暖房方式</t>
    <rPh sb="0" eb="2">
      <t>ダンボウ</t>
    </rPh>
    <rPh sb="2" eb="4">
      <t>ホウシキ</t>
    </rPh>
    <phoneticPr fontId="1"/>
  </si>
  <si>
    <t>冷房方式</t>
    <rPh sb="0" eb="2">
      <t>レイボウ</t>
    </rPh>
    <rPh sb="2" eb="4">
      <t>ホウシキ</t>
    </rPh>
    <phoneticPr fontId="1"/>
  </si>
  <si>
    <t>居室のみ暖房</t>
    <rPh sb="0" eb="2">
      <t>キョシツ</t>
    </rPh>
    <rPh sb="4" eb="6">
      <t>ダンボウ</t>
    </rPh>
    <phoneticPr fontId="1"/>
  </si>
  <si>
    <t>住戸全体暖房</t>
    <rPh sb="0" eb="1">
      <t>ジュウ</t>
    </rPh>
    <rPh sb="1" eb="2">
      <t>コ</t>
    </rPh>
    <rPh sb="2" eb="4">
      <t>ゼンタイ</t>
    </rPh>
    <rPh sb="4" eb="6">
      <t>ダンボウ</t>
    </rPh>
    <phoneticPr fontId="1"/>
  </si>
  <si>
    <t>暖房設置しない</t>
    <rPh sb="0" eb="2">
      <t>ダンボウ</t>
    </rPh>
    <rPh sb="2" eb="4">
      <t>セッチ</t>
    </rPh>
    <phoneticPr fontId="1"/>
  </si>
  <si>
    <t>居室のみ冷房</t>
    <rPh sb="0" eb="2">
      <t>キョシツ</t>
    </rPh>
    <rPh sb="4" eb="6">
      <t>レイボウ</t>
    </rPh>
    <phoneticPr fontId="1"/>
  </si>
  <si>
    <t>住戸全体冷房</t>
    <rPh sb="0" eb="1">
      <t>ジュウ</t>
    </rPh>
    <rPh sb="1" eb="2">
      <t>コ</t>
    </rPh>
    <rPh sb="2" eb="4">
      <t>ゼンタイ</t>
    </rPh>
    <rPh sb="4" eb="6">
      <t>レイボウ</t>
    </rPh>
    <phoneticPr fontId="1"/>
  </si>
  <si>
    <t>冷房設置しない</t>
    <rPh sb="0" eb="2">
      <t>レイボウ</t>
    </rPh>
    <rPh sb="2" eb="4">
      <t>セッチ</t>
    </rPh>
    <phoneticPr fontId="1"/>
  </si>
  <si>
    <t>換気方式</t>
    <rPh sb="0" eb="2">
      <t>カンキ</t>
    </rPh>
    <rPh sb="2" eb="4">
      <t>ホウシキ</t>
    </rPh>
    <phoneticPr fontId="1"/>
  </si>
  <si>
    <t>ダクト式第一種</t>
    <rPh sb="3" eb="4">
      <t>シキ</t>
    </rPh>
    <rPh sb="4" eb="5">
      <t>ダイ</t>
    </rPh>
    <rPh sb="5" eb="7">
      <t>イッシュ</t>
    </rPh>
    <phoneticPr fontId="1"/>
  </si>
  <si>
    <t>ダクト式第二・三種</t>
    <rPh sb="3" eb="4">
      <t>シキ</t>
    </rPh>
    <rPh sb="4" eb="5">
      <t>ダイ</t>
    </rPh>
    <rPh sb="5" eb="6">
      <t>ニ</t>
    </rPh>
    <rPh sb="7" eb="9">
      <t>サンシュ</t>
    </rPh>
    <phoneticPr fontId="1"/>
  </si>
  <si>
    <t>壁付け式第一種</t>
    <rPh sb="0" eb="1">
      <t>カベ</t>
    </rPh>
    <rPh sb="1" eb="2">
      <t>ツ</t>
    </rPh>
    <rPh sb="3" eb="4">
      <t>シキ</t>
    </rPh>
    <rPh sb="4" eb="5">
      <t>ダイ</t>
    </rPh>
    <rPh sb="5" eb="7">
      <t>イッシュ</t>
    </rPh>
    <phoneticPr fontId="1"/>
  </si>
  <si>
    <t>壁付け式第二・三種</t>
    <rPh sb="0" eb="1">
      <t>カベ</t>
    </rPh>
    <rPh sb="1" eb="2">
      <t>ツ</t>
    </rPh>
    <rPh sb="3" eb="4">
      <t>シキ</t>
    </rPh>
    <rPh sb="4" eb="5">
      <t>ダイ</t>
    </rPh>
    <rPh sb="5" eb="6">
      <t>ニ</t>
    </rPh>
    <rPh sb="7" eb="9">
      <t>サンシュ</t>
    </rPh>
    <phoneticPr fontId="1"/>
  </si>
  <si>
    <t>温水熱源</t>
    <rPh sb="0" eb="2">
      <t>オンスイ</t>
    </rPh>
    <rPh sb="2" eb="4">
      <t>ネツゲン</t>
    </rPh>
    <phoneticPr fontId="1"/>
  </si>
  <si>
    <t>石油従来型</t>
    <rPh sb="0" eb="2">
      <t>セキユ</t>
    </rPh>
    <rPh sb="2" eb="5">
      <t>ジュウライガタ</t>
    </rPh>
    <phoneticPr fontId="1"/>
  </si>
  <si>
    <t>石油潜熱回収型</t>
    <rPh sb="0" eb="2">
      <t>セキユ</t>
    </rPh>
    <rPh sb="2" eb="3">
      <t>セン</t>
    </rPh>
    <rPh sb="3" eb="4">
      <t>ネツ</t>
    </rPh>
    <rPh sb="4" eb="7">
      <t>カイシュウガタ</t>
    </rPh>
    <phoneticPr fontId="1"/>
  </si>
  <si>
    <t>ガス従来型</t>
    <rPh sb="2" eb="5">
      <t>ジュウライガタ</t>
    </rPh>
    <phoneticPr fontId="1"/>
  </si>
  <si>
    <t>ガス潜熱回収型</t>
    <rPh sb="2" eb="3">
      <t>セン</t>
    </rPh>
    <rPh sb="3" eb="4">
      <t>ネツ</t>
    </rPh>
    <rPh sb="4" eb="7">
      <t>カイシュウガタ</t>
    </rPh>
    <phoneticPr fontId="1"/>
  </si>
  <si>
    <t>電気ヒートポンプ</t>
    <rPh sb="0" eb="2">
      <t>デンキ</t>
    </rPh>
    <phoneticPr fontId="1"/>
  </si>
  <si>
    <t>コージェネレーション</t>
    <phoneticPr fontId="1"/>
  </si>
  <si>
    <t>給湯熱源</t>
    <rPh sb="0" eb="2">
      <t>キュウトウ</t>
    </rPh>
    <rPh sb="2" eb="4">
      <t>ネツゲン</t>
    </rPh>
    <phoneticPr fontId="1"/>
  </si>
  <si>
    <t>発電設備（太陽光採用時の容量[kW]）</t>
    <rPh sb="0" eb="2">
      <t>ハツデン</t>
    </rPh>
    <rPh sb="2" eb="4">
      <t>セツビ</t>
    </rPh>
    <rPh sb="5" eb="8">
      <t>タイヨウコウ</t>
    </rPh>
    <rPh sb="8" eb="10">
      <t>サイヨウ</t>
    </rPh>
    <rPh sb="10" eb="11">
      <t>ジ</t>
    </rPh>
    <rPh sb="12" eb="14">
      <t>ヨウリョウ</t>
    </rPh>
    <phoneticPr fontId="1"/>
  </si>
  <si>
    <t>BEI</t>
    <phoneticPr fontId="1"/>
  </si>
  <si>
    <t>応募シリーズ名</t>
    <rPh sb="0" eb="2">
      <t>オウボ</t>
    </rPh>
    <rPh sb="6" eb="7">
      <t>メイ</t>
    </rPh>
    <phoneticPr fontId="1"/>
  </si>
  <si>
    <t>応募する（○）・しない（-）</t>
    <rPh sb="0" eb="2">
      <t>オウボ</t>
    </rPh>
    <phoneticPr fontId="1"/>
  </si>
  <si>
    <t>　暖房設備（全体/主たる居室）</t>
    <rPh sb="1" eb="3">
      <t>ダンボウ</t>
    </rPh>
    <rPh sb="3" eb="5">
      <t>セツビ</t>
    </rPh>
    <rPh sb="6" eb="8">
      <t>ゼンタイ</t>
    </rPh>
    <rPh sb="9" eb="10">
      <t>シュ</t>
    </rPh>
    <rPh sb="12" eb="14">
      <t>キョシツ</t>
    </rPh>
    <phoneticPr fontId="1"/>
  </si>
  <si>
    <t>　暖房熱源（温水暖房の場合）</t>
    <rPh sb="1" eb="3">
      <t>ダンボウ</t>
    </rPh>
    <rPh sb="3" eb="5">
      <t>ネツゲン</t>
    </rPh>
    <rPh sb="6" eb="8">
      <t>オンスイ</t>
    </rPh>
    <rPh sb="8" eb="10">
      <t>ダンボウ</t>
    </rPh>
    <rPh sb="11" eb="13">
      <t>バアイ</t>
    </rPh>
    <phoneticPr fontId="1"/>
  </si>
  <si>
    <t>　冷房設備（全体/主たる居室）</t>
    <rPh sb="1" eb="3">
      <t>レイボウ</t>
    </rPh>
    <rPh sb="3" eb="5">
      <t>セツビ</t>
    </rPh>
    <rPh sb="6" eb="8">
      <t>ゼンタイ</t>
    </rPh>
    <rPh sb="9" eb="10">
      <t>シュ</t>
    </rPh>
    <rPh sb="12" eb="14">
      <t>キョシツ</t>
    </rPh>
    <phoneticPr fontId="1"/>
  </si>
  <si>
    <t>　換気設備（熱交換換気）</t>
    <rPh sb="1" eb="3">
      <t>カンキ</t>
    </rPh>
    <rPh sb="3" eb="5">
      <t>セツビ</t>
    </rPh>
    <rPh sb="6" eb="9">
      <t>ネツコウカン</t>
    </rPh>
    <rPh sb="9" eb="11">
      <t>カンキ</t>
    </rPh>
    <phoneticPr fontId="1"/>
  </si>
  <si>
    <t>記入上の注意事項</t>
    <rPh sb="0" eb="2">
      <t>キニュウ</t>
    </rPh>
    <rPh sb="2" eb="3">
      <t>ジョウ</t>
    </rPh>
    <rPh sb="4" eb="6">
      <t>チュウイ</t>
    </rPh>
    <rPh sb="6" eb="8">
      <t>ジコウ</t>
    </rPh>
    <phoneticPr fontId="1"/>
  </si>
  <si>
    <t>住宅シリーズ1</t>
    <rPh sb="0" eb="2">
      <t>ジュウタク</t>
    </rPh>
    <phoneticPr fontId="1"/>
  </si>
  <si>
    <t>シリーズ名</t>
    <rPh sb="4" eb="5">
      <t>メイ</t>
    </rPh>
    <phoneticPr fontId="1"/>
  </si>
  <si>
    <t>住宅シリーズ2</t>
    <rPh sb="0" eb="2">
      <t>ジュウタク</t>
    </rPh>
    <phoneticPr fontId="1"/>
  </si>
  <si>
    <t>住宅シリーズ3</t>
    <rPh sb="0" eb="2">
      <t>ジュウタク</t>
    </rPh>
    <phoneticPr fontId="1"/>
  </si>
  <si>
    <t>よみがな</t>
    <phoneticPr fontId="1"/>
  </si>
  <si>
    <t>ご住所（郵送物送付先）</t>
    <rPh sb="1" eb="3">
      <t>ジュウショ</t>
    </rPh>
    <rPh sb="4" eb="6">
      <t>ユウソウ</t>
    </rPh>
    <rPh sb="6" eb="7">
      <t>ブツ</t>
    </rPh>
    <rPh sb="7" eb="9">
      <t>ソウフ</t>
    </rPh>
    <rPh sb="9" eb="10">
      <t>サキ</t>
    </rPh>
    <phoneticPr fontId="1"/>
  </si>
  <si>
    <t>ご氏名</t>
    <rPh sb="1" eb="3">
      <t>シメイ</t>
    </rPh>
    <phoneticPr fontId="1"/>
  </si>
  <si>
    <t>ご所属</t>
    <rPh sb="1" eb="3">
      <t>ショゾク</t>
    </rPh>
    <phoneticPr fontId="1"/>
  </si>
  <si>
    <t>記入上の注意事項等</t>
    <rPh sb="0" eb="2">
      <t>キニュウ</t>
    </rPh>
    <rPh sb="2" eb="3">
      <t>ジョウ</t>
    </rPh>
    <rPh sb="4" eb="6">
      <t>チュウイ</t>
    </rPh>
    <rPh sb="6" eb="8">
      <t>ジコウ</t>
    </rPh>
    <rPh sb="8" eb="9">
      <t>トウ</t>
    </rPh>
    <phoneticPr fontId="1"/>
  </si>
  <si>
    <t>応募者名（企業名、企業グループ名等）</t>
    <rPh sb="0" eb="3">
      <t>オウボシャ</t>
    </rPh>
    <rPh sb="3" eb="4">
      <t>メイ</t>
    </rPh>
    <rPh sb="5" eb="7">
      <t>キギョウ</t>
    </rPh>
    <rPh sb="7" eb="8">
      <t>メイ</t>
    </rPh>
    <rPh sb="9" eb="11">
      <t>キギョウ</t>
    </rPh>
    <rPh sb="15" eb="16">
      <t>メイ</t>
    </rPh>
    <rPh sb="16" eb="17">
      <t>トウ</t>
    </rPh>
    <phoneticPr fontId="1"/>
  </si>
  <si>
    <t>ご担当者様
（応募内容に関する質疑に対応できる方として下さい）</t>
    <rPh sb="1" eb="4">
      <t>タントウシャ</t>
    </rPh>
    <rPh sb="4" eb="5">
      <t>サマ</t>
    </rPh>
    <rPh sb="7" eb="9">
      <t>オウボ</t>
    </rPh>
    <rPh sb="9" eb="11">
      <t>ナイヨウ</t>
    </rPh>
    <rPh sb="12" eb="13">
      <t>カン</t>
    </rPh>
    <rPh sb="15" eb="17">
      <t>シツギ</t>
    </rPh>
    <rPh sb="18" eb="20">
      <t>タイオウ</t>
    </rPh>
    <rPh sb="23" eb="24">
      <t>カタ</t>
    </rPh>
    <rPh sb="27" eb="28">
      <t>クダ</t>
    </rPh>
    <phoneticPr fontId="1"/>
  </si>
  <si>
    <t>ヨミガナ</t>
    <phoneticPr fontId="1"/>
  </si>
  <si>
    <t>1地域：</t>
    <rPh sb="1" eb="3">
      <t>チイキ</t>
    </rPh>
    <phoneticPr fontId="1"/>
  </si>
  <si>
    <t>2地域：</t>
    <rPh sb="1" eb="3">
      <t>チイキ</t>
    </rPh>
    <phoneticPr fontId="1"/>
  </si>
  <si>
    <t>3地域：</t>
    <rPh sb="1" eb="3">
      <t>チイキ</t>
    </rPh>
    <phoneticPr fontId="1"/>
  </si>
  <si>
    <t>4地域：</t>
    <rPh sb="1" eb="3">
      <t>チイキ</t>
    </rPh>
    <phoneticPr fontId="1"/>
  </si>
  <si>
    <t>5地域：</t>
    <rPh sb="1" eb="3">
      <t>チイキ</t>
    </rPh>
    <phoneticPr fontId="1"/>
  </si>
  <si>
    <t>6地域：</t>
    <rPh sb="1" eb="3">
      <t>チイキ</t>
    </rPh>
    <phoneticPr fontId="1"/>
  </si>
  <si>
    <t>7地域：</t>
    <rPh sb="1" eb="3">
      <t>チイキ</t>
    </rPh>
    <phoneticPr fontId="1"/>
  </si>
  <si>
    <t>8地域：</t>
    <rPh sb="1" eb="3">
      <t>チイキ</t>
    </rPh>
    <phoneticPr fontId="1"/>
  </si>
  <si>
    <t>応募地域（省エネ地域区分）</t>
    <rPh sb="0" eb="2">
      <t>オウボ</t>
    </rPh>
    <rPh sb="2" eb="4">
      <t>チイキ</t>
    </rPh>
    <rPh sb="5" eb="6">
      <t>ショウ</t>
    </rPh>
    <rPh sb="8" eb="10">
      <t>チイキ</t>
    </rPh>
    <rPh sb="10" eb="12">
      <t>クブン</t>
    </rPh>
    <phoneticPr fontId="1"/>
  </si>
  <si>
    <t>合計</t>
    <rPh sb="0" eb="2">
      <t>ゴウケイ</t>
    </rPh>
    <phoneticPr fontId="1"/>
  </si>
  <si>
    <t>応募者（企業名、企業グループ名等）</t>
    <rPh sb="0" eb="2">
      <t>オウボ</t>
    </rPh>
    <rPh sb="2" eb="3">
      <t>シャ</t>
    </rPh>
    <rPh sb="4" eb="6">
      <t>キギョウ</t>
    </rPh>
    <rPh sb="6" eb="7">
      <t>メイ</t>
    </rPh>
    <rPh sb="8" eb="10">
      <t>キギョウ</t>
    </rPh>
    <rPh sb="14" eb="15">
      <t>メイ</t>
    </rPh>
    <rPh sb="15" eb="16">
      <t>トウ</t>
    </rPh>
    <phoneticPr fontId="1"/>
  </si>
  <si>
    <t>基本情報の応募者名にリンクしています</t>
    <rPh sb="0" eb="2">
      <t>キホン</t>
    </rPh>
    <rPh sb="2" eb="4">
      <t>ジョウホウ</t>
    </rPh>
    <rPh sb="5" eb="8">
      <t>オウボシャ</t>
    </rPh>
    <rPh sb="8" eb="9">
      <t>メイ</t>
    </rPh>
    <phoneticPr fontId="1"/>
  </si>
  <si>
    <t>ご担当者様は、応募内容に関する事務局からの質疑に対応できる方として下さい。</t>
    <rPh sb="1" eb="4">
      <t>タントウシャ</t>
    </rPh>
    <rPh sb="4" eb="5">
      <t>サマ</t>
    </rPh>
    <rPh sb="7" eb="9">
      <t>オウボ</t>
    </rPh>
    <rPh sb="9" eb="11">
      <t>ナイヨウ</t>
    </rPh>
    <rPh sb="12" eb="13">
      <t>カン</t>
    </rPh>
    <rPh sb="15" eb="18">
      <t>ジムキョク</t>
    </rPh>
    <rPh sb="21" eb="23">
      <t>シツギ</t>
    </rPh>
    <rPh sb="24" eb="26">
      <t>タイオウ</t>
    </rPh>
    <rPh sb="29" eb="30">
      <t>カタ</t>
    </rPh>
    <rPh sb="33" eb="34">
      <t>クダ</t>
    </rPh>
    <phoneticPr fontId="1"/>
  </si>
  <si>
    <t>シリーズ名は誤りが無いようにご注意下さい。また、必ず読み方を入力して下さい。</t>
    <rPh sb="4" eb="5">
      <t>メイ</t>
    </rPh>
    <rPh sb="6" eb="7">
      <t>アヤマ</t>
    </rPh>
    <rPh sb="9" eb="10">
      <t>ナ</t>
    </rPh>
    <rPh sb="15" eb="17">
      <t>チュウイ</t>
    </rPh>
    <rPh sb="17" eb="18">
      <t>クダ</t>
    </rPh>
    <rPh sb="24" eb="25">
      <t>カナラ</t>
    </rPh>
    <rPh sb="26" eb="27">
      <t>ヨ</t>
    </rPh>
    <rPh sb="28" eb="29">
      <t>カタ</t>
    </rPh>
    <rPh sb="30" eb="32">
      <t>ニュウリョク</t>
    </rPh>
    <rPh sb="34" eb="35">
      <t>クダ</t>
    </rPh>
    <phoneticPr fontId="1"/>
  </si>
  <si>
    <t>設計一次エネルギー消費量[GJ/戸・年]</t>
    <rPh sb="0" eb="2">
      <t>セッケイ</t>
    </rPh>
    <rPh sb="2" eb="4">
      <t>イチジ</t>
    </rPh>
    <rPh sb="9" eb="12">
      <t>ショウヒリョウ</t>
    </rPh>
    <rPh sb="16" eb="17">
      <t>コ</t>
    </rPh>
    <rPh sb="18" eb="19">
      <t>ネン</t>
    </rPh>
    <phoneticPr fontId="1"/>
  </si>
  <si>
    <t>基準一次エネルギー消費量[GJ/戸・年]</t>
    <rPh sb="0" eb="2">
      <t>キジュン</t>
    </rPh>
    <rPh sb="2" eb="4">
      <t>イチジ</t>
    </rPh>
    <rPh sb="9" eb="12">
      <t>ショウヒリョウ</t>
    </rPh>
    <rPh sb="16" eb="17">
      <t>コ</t>
    </rPh>
    <rPh sb="18" eb="19">
      <t>ネン</t>
    </rPh>
    <phoneticPr fontId="1"/>
  </si>
  <si>
    <t>竣工棟数</t>
    <rPh sb="0" eb="2">
      <t>シュンコウ</t>
    </rPh>
    <rPh sb="2" eb="3">
      <t>トウ</t>
    </rPh>
    <rPh sb="3" eb="4">
      <t>スウ</t>
    </rPh>
    <phoneticPr fontId="1"/>
  </si>
  <si>
    <t>U値（床）またはΨ（基礎）</t>
    <rPh sb="1" eb="2">
      <t>チ</t>
    </rPh>
    <rPh sb="3" eb="4">
      <t>ユカ</t>
    </rPh>
    <rPh sb="10" eb="12">
      <t>キソ</t>
    </rPh>
    <phoneticPr fontId="1"/>
  </si>
  <si>
    <t>Dその他</t>
    <rPh sb="3" eb="4">
      <t>タ</t>
    </rPh>
    <phoneticPr fontId="1"/>
  </si>
  <si>
    <r>
      <t>基本情報で「応募する」を選んだ地域のセルが</t>
    </r>
    <r>
      <rPr>
        <sz val="9"/>
        <color rgb="FFFFFFCC"/>
        <rFont val="メイリオ"/>
        <family val="3"/>
        <charset val="128"/>
      </rPr>
      <t>■</t>
    </r>
    <r>
      <rPr>
        <sz val="9"/>
        <rFont val="メイリオ"/>
        <family val="3"/>
        <charset val="128"/>
      </rPr>
      <t>または</t>
    </r>
    <r>
      <rPr>
        <sz val="9"/>
        <color rgb="FFFFFF00"/>
        <rFont val="メイリオ"/>
        <family val="3"/>
        <charset val="128"/>
      </rPr>
      <t>■</t>
    </r>
    <r>
      <rPr>
        <sz val="9"/>
        <color theme="1"/>
        <rFont val="メイリオ"/>
        <family val="3"/>
        <charset val="128"/>
      </rPr>
      <t>色になります。その地域の「A.外皮性能」「B.一次エネ性能」の欄に入力して下さい。</t>
    </r>
    <rPh sb="0" eb="2">
      <t>キホン</t>
    </rPh>
    <rPh sb="2" eb="4">
      <t>ジョウホウ</t>
    </rPh>
    <rPh sb="6" eb="8">
      <t>オウボ</t>
    </rPh>
    <rPh sb="12" eb="13">
      <t>エラ</t>
    </rPh>
    <rPh sb="15" eb="17">
      <t>チイキ</t>
    </rPh>
    <rPh sb="26" eb="27">
      <t>イロ</t>
    </rPh>
    <rPh sb="35" eb="37">
      <t>チイキ</t>
    </rPh>
    <rPh sb="41" eb="43">
      <t>ガイヒ</t>
    </rPh>
    <rPh sb="43" eb="45">
      <t>セイノウ</t>
    </rPh>
    <rPh sb="49" eb="51">
      <t>イチジ</t>
    </rPh>
    <rPh sb="53" eb="55">
      <t>セイノウ</t>
    </rPh>
    <rPh sb="57" eb="58">
      <t>ラン</t>
    </rPh>
    <rPh sb="59" eb="61">
      <t>ニュウリョク</t>
    </rPh>
    <rPh sb="63" eb="64">
      <t>クダ</t>
    </rPh>
    <phoneticPr fontId="1"/>
  </si>
  <si>
    <r>
      <rPr>
        <sz val="9"/>
        <color rgb="FFFF0000"/>
        <rFont val="メイリオ"/>
        <family val="3"/>
        <charset val="128"/>
      </rPr>
      <t>各部位のU値等を資料②の「U値」シートから、U</t>
    </r>
    <r>
      <rPr>
        <vertAlign val="subscript"/>
        <sz val="9"/>
        <color rgb="FFFF0000"/>
        <rFont val="メイリオ"/>
        <family val="3"/>
        <charset val="128"/>
      </rPr>
      <t>A</t>
    </r>
    <r>
      <rPr>
        <sz val="9"/>
        <color rgb="FFFF0000"/>
        <rFont val="メイリオ"/>
        <family val="3"/>
        <charset val="128"/>
      </rPr>
      <t>値以降を「UA値等」シートから転記して下さい。</t>
    </r>
    <r>
      <rPr>
        <sz val="9"/>
        <color theme="1"/>
        <rFont val="メイリオ"/>
        <family val="3"/>
        <charset val="128"/>
      </rPr>
      <t xml:space="preserve">
・U値（屋根または天井）、U値（床）またはΨ（基礎）は、断熱境界となる部位の値を入力して下さい。
・窓のU値、η値等が窓ごとに異なる場合は、LD（LDK）に設置される中で最も面積が大きい窓の値を入力して下さい。</t>
    </r>
    <rPh sb="0" eb="3">
      <t>カクブイ</t>
    </rPh>
    <rPh sb="5" eb="6">
      <t>チ</t>
    </rPh>
    <rPh sb="6" eb="7">
      <t>トウ</t>
    </rPh>
    <rPh sb="8" eb="10">
      <t>シリョウ</t>
    </rPh>
    <rPh sb="14" eb="15">
      <t>チ</t>
    </rPh>
    <rPh sb="24" eb="25">
      <t>チ</t>
    </rPh>
    <rPh sb="25" eb="27">
      <t>イコウ</t>
    </rPh>
    <rPh sb="31" eb="32">
      <t>チ</t>
    </rPh>
    <rPh sb="32" eb="33">
      <t>トウ</t>
    </rPh>
    <rPh sb="39" eb="41">
      <t>テンキ</t>
    </rPh>
    <rPh sb="43" eb="44">
      <t>クダ</t>
    </rPh>
    <rPh sb="50" eb="51">
      <t>チ</t>
    </rPh>
    <rPh sb="52" eb="54">
      <t>ヤネ</t>
    </rPh>
    <rPh sb="57" eb="59">
      <t>テンジョウ</t>
    </rPh>
    <rPh sb="62" eb="63">
      <t>チ</t>
    </rPh>
    <rPh sb="64" eb="65">
      <t>ユカ</t>
    </rPh>
    <rPh sb="71" eb="73">
      <t>キソ</t>
    </rPh>
    <rPh sb="76" eb="78">
      <t>ダンネツ</t>
    </rPh>
    <rPh sb="78" eb="80">
      <t>キョウカイ</t>
    </rPh>
    <rPh sb="83" eb="85">
      <t>ブイ</t>
    </rPh>
    <rPh sb="86" eb="87">
      <t>アタイ</t>
    </rPh>
    <rPh sb="88" eb="90">
      <t>ニュウリョク</t>
    </rPh>
    <rPh sb="92" eb="93">
      <t>クダ</t>
    </rPh>
    <rPh sb="126" eb="128">
      <t>セッチ</t>
    </rPh>
    <rPh sb="131" eb="132">
      <t>ナカ</t>
    </rPh>
    <rPh sb="133" eb="134">
      <t>モット</t>
    </rPh>
    <phoneticPr fontId="1"/>
  </si>
  <si>
    <r>
      <t>このシートでは</t>
    </r>
    <r>
      <rPr>
        <sz val="14"/>
        <color rgb="FFFFFFCC"/>
        <rFont val="メイリオ"/>
        <family val="3"/>
        <charset val="128"/>
      </rPr>
      <t>■</t>
    </r>
    <r>
      <rPr>
        <sz val="10"/>
        <color theme="1"/>
        <rFont val="メイリオ"/>
        <family val="3"/>
        <charset val="128"/>
      </rPr>
      <t>色のセルが入力セル、</t>
    </r>
    <r>
      <rPr>
        <sz val="10"/>
        <color rgb="FFFFFF00"/>
        <rFont val="メイリオ"/>
        <family val="3"/>
        <charset val="128"/>
      </rPr>
      <t>■</t>
    </r>
    <r>
      <rPr>
        <sz val="10"/>
        <color theme="1"/>
        <rFont val="メイリオ"/>
        <family val="3"/>
        <charset val="128"/>
      </rPr>
      <t>色のセルがプルダウンの選択セルとなっています。</t>
    </r>
    <rPh sb="8" eb="9">
      <t>イロ</t>
    </rPh>
    <rPh sb="13" eb="15">
      <t>ニュウリョク</t>
    </rPh>
    <rPh sb="19" eb="20">
      <t>イロ</t>
    </rPh>
    <rPh sb="30" eb="32">
      <t>センタク</t>
    </rPh>
    <phoneticPr fontId="1"/>
  </si>
  <si>
    <r>
      <t>このファイルでは、</t>
    </r>
    <r>
      <rPr>
        <sz val="10"/>
        <color rgb="FFFFFFCC"/>
        <rFont val="メイリオ"/>
        <family val="3"/>
        <charset val="128"/>
      </rPr>
      <t>■</t>
    </r>
    <r>
      <rPr>
        <sz val="10"/>
        <color theme="1"/>
        <rFont val="メイリオ"/>
        <family val="3"/>
        <charset val="128"/>
      </rPr>
      <t>の色のセルに入力、</t>
    </r>
    <r>
      <rPr>
        <sz val="10"/>
        <color rgb="FFFFFF00"/>
        <rFont val="メイリオ"/>
        <family val="3"/>
        <charset val="128"/>
      </rPr>
      <t>■</t>
    </r>
    <r>
      <rPr>
        <sz val="10"/>
        <color theme="1"/>
        <rFont val="メイリオ"/>
        <family val="3"/>
        <charset val="128"/>
      </rPr>
      <t>のセルはプルダウンから選択して下さい。選択内容に連動して、セルの色が変化する部分があります。</t>
    </r>
    <rPh sb="11" eb="12">
      <t>イロ</t>
    </rPh>
    <rPh sb="16" eb="18">
      <t>ニュウリョク</t>
    </rPh>
    <rPh sb="31" eb="33">
      <t>センタク</t>
    </rPh>
    <rPh sb="35" eb="36">
      <t>クダ</t>
    </rPh>
    <rPh sb="39" eb="41">
      <t>センタク</t>
    </rPh>
    <rPh sb="41" eb="43">
      <t>ナイヨウ</t>
    </rPh>
    <rPh sb="44" eb="46">
      <t>レンドウ</t>
    </rPh>
    <rPh sb="52" eb="53">
      <t>イロ</t>
    </rPh>
    <rPh sb="54" eb="56">
      <t>ヘンカ</t>
    </rPh>
    <rPh sb="58" eb="60">
      <t>ブブン</t>
    </rPh>
    <phoneticPr fontId="1"/>
  </si>
  <si>
    <t>設置しない</t>
    <rPh sb="0" eb="2">
      <t>セッチ</t>
    </rPh>
    <phoneticPr fontId="1"/>
  </si>
  <si>
    <t>設置する</t>
    <rPh sb="0" eb="2">
      <t>セッチ</t>
    </rPh>
    <phoneticPr fontId="1"/>
  </si>
  <si>
    <t>その他</t>
    <rPh sb="2" eb="3">
      <t>タ</t>
    </rPh>
    <phoneticPr fontId="1"/>
  </si>
  <si>
    <t>うち、太陽光搭載棟数</t>
    <rPh sb="3" eb="6">
      <t>タイヨウコウ</t>
    </rPh>
    <rPh sb="6" eb="8">
      <t>トウサイ</t>
    </rPh>
    <rPh sb="8" eb="9">
      <t>トウ</t>
    </rPh>
    <rPh sb="9" eb="10">
      <t>スウ</t>
    </rPh>
    <phoneticPr fontId="1"/>
  </si>
  <si>
    <t>うち、コージェネ搭載棟数</t>
    <rPh sb="8" eb="10">
      <t>トウサイ</t>
    </rPh>
    <rPh sb="10" eb="11">
      <t>トウ</t>
    </rPh>
    <rPh sb="11" eb="12">
      <t>スウ</t>
    </rPh>
    <phoneticPr fontId="1"/>
  </si>
  <si>
    <t>応募する地域について「応募する」を選択し、詳細を「シリーズ概要1」シートに記入して下さい。</t>
    <rPh sb="0" eb="2">
      <t>オウボ</t>
    </rPh>
    <rPh sb="4" eb="6">
      <t>チイキ</t>
    </rPh>
    <rPh sb="11" eb="13">
      <t>オウボ</t>
    </rPh>
    <rPh sb="17" eb="19">
      <t>センタク</t>
    </rPh>
    <rPh sb="21" eb="23">
      <t>ショウサイ</t>
    </rPh>
    <rPh sb="29" eb="31">
      <t>ガイヨウ</t>
    </rPh>
    <rPh sb="37" eb="39">
      <t>キニュウ</t>
    </rPh>
    <rPh sb="41" eb="42">
      <t>クダ</t>
    </rPh>
    <phoneticPr fontId="1"/>
  </si>
  <si>
    <t>※このファイル全体をExcelファイルのまま送付して下さい（PDFへの変換などは行わないで下さい）</t>
    <rPh sb="7" eb="9">
      <t>ゼンタイ</t>
    </rPh>
    <rPh sb="22" eb="24">
      <t>ソウフ</t>
    </rPh>
    <rPh sb="26" eb="27">
      <t>クダ</t>
    </rPh>
    <rPh sb="35" eb="37">
      <t>ヘンカン</t>
    </rPh>
    <rPh sb="40" eb="41">
      <t>オコナ</t>
    </rPh>
    <rPh sb="45" eb="46">
      <t>クダ</t>
    </rPh>
    <phoneticPr fontId="1"/>
  </si>
  <si>
    <t>気密性能</t>
    <rPh sb="0" eb="2">
      <t>キミツ</t>
    </rPh>
    <rPh sb="2" eb="4">
      <t>セイノウ</t>
    </rPh>
    <phoneticPr fontId="1"/>
  </si>
  <si>
    <t>気密測定を実施した棟数</t>
    <rPh sb="0" eb="4">
      <t>キミツソクテイ</t>
    </rPh>
    <rPh sb="5" eb="7">
      <t>ジッシ</t>
    </rPh>
    <rPh sb="9" eb="11">
      <t>トウスウ</t>
    </rPh>
    <phoneticPr fontId="1"/>
  </si>
  <si>
    <t>ヨミガナ</t>
    <phoneticPr fontId="1"/>
  </si>
  <si>
    <t>電話番号</t>
    <rPh sb="0" eb="4">
      <t>デンワバンゴウ</t>
    </rPh>
    <phoneticPr fontId="1"/>
  </si>
  <si>
    <t>E-Mail</t>
    <phoneticPr fontId="1"/>
  </si>
  <si>
    <t>企業全竣工棟数（応募シリーズ以外を含む）</t>
    <rPh sb="0" eb="2">
      <t>キギョウ</t>
    </rPh>
    <phoneticPr fontId="1"/>
  </si>
  <si>
    <t>登録なし</t>
  </si>
  <si>
    <t>ZEHビルダー
/プランナー登録</t>
    <rPh sb="14" eb="16">
      <t>トウロク</t>
    </rPh>
    <phoneticPr fontId="1"/>
  </si>
  <si>
    <t>2シリーズ目の過去2年度の竣工棟数を記入して下さい。</t>
    <rPh sb="5" eb="6">
      <t>メ</t>
    </rPh>
    <rPh sb="7" eb="9">
      <t>カコ</t>
    </rPh>
    <rPh sb="10" eb="11">
      <t>ネン</t>
    </rPh>
    <rPh sb="11" eb="12">
      <t>ド</t>
    </rPh>
    <rPh sb="13" eb="15">
      <t>シュンコウ</t>
    </rPh>
    <rPh sb="15" eb="17">
      <t>トウスウ</t>
    </rPh>
    <rPh sb="18" eb="20">
      <t>キニュウ</t>
    </rPh>
    <rPh sb="22" eb="23">
      <t>クダ</t>
    </rPh>
    <phoneticPr fontId="1"/>
  </si>
  <si>
    <t>3シリーズ目の過去2年度の竣工棟数を記入して下さい。</t>
    <rPh sb="5" eb="6">
      <t>メ</t>
    </rPh>
    <rPh sb="7" eb="9">
      <t>カコ</t>
    </rPh>
    <rPh sb="10" eb="11">
      <t>ネン</t>
    </rPh>
    <rPh sb="11" eb="12">
      <t>ド</t>
    </rPh>
    <rPh sb="13" eb="15">
      <t>シュンコウ</t>
    </rPh>
    <rPh sb="15" eb="17">
      <t>トウスウ</t>
    </rPh>
    <rPh sb="18" eb="20">
      <t>キニュウ</t>
    </rPh>
    <rPh sb="22" eb="23">
      <t>クダ</t>
    </rPh>
    <phoneticPr fontId="1"/>
  </si>
  <si>
    <t>応募件数（編集しないで下さい）</t>
    <rPh sb="0" eb="2">
      <t>オウボ</t>
    </rPh>
    <rPh sb="2" eb="4">
      <t>ケンスウ</t>
    </rPh>
    <rPh sb="5" eb="7">
      <t>ヘンシュウ</t>
    </rPh>
    <rPh sb="11" eb="12">
      <t>クダ</t>
    </rPh>
    <phoneticPr fontId="1"/>
  </si>
  <si>
    <t>その他不具合や不明点は事務局にお知らせ下さい。
info@house-of-the-year.com</t>
    <rPh sb="2" eb="3">
      <t>タ</t>
    </rPh>
    <rPh sb="3" eb="6">
      <t>フグアイ</t>
    </rPh>
    <rPh sb="7" eb="9">
      <t>フメイ</t>
    </rPh>
    <rPh sb="9" eb="10">
      <t>テン</t>
    </rPh>
    <rPh sb="11" eb="14">
      <t>ジムキョク</t>
    </rPh>
    <rPh sb="16" eb="17">
      <t>シ</t>
    </rPh>
    <rPh sb="19" eb="20">
      <t>クダ</t>
    </rPh>
    <phoneticPr fontId="1"/>
  </si>
  <si>
    <t>長期優良住宅認定取得件数</t>
    <rPh sb="0" eb="2">
      <t>チョウキ</t>
    </rPh>
    <rPh sb="2" eb="4">
      <t>ユウリョウ</t>
    </rPh>
    <rPh sb="4" eb="6">
      <t>ジュウタク</t>
    </rPh>
    <rPh sb="6" eb="8">
      <t>ニンテイ</t>
    </rPh>
    <rPh sb="8" eb="10">
      <t>シュトク</t>
    </rPh>
    <rPh sb="10" eb="12">
      <t>ケンスウ</t>
    </rPh>
    <phoneticPr fontId="1"/>
  </si>
  <si>
    <t>低炭素住宅認定取得件数</t>
    <phoneticPr fontId="1"/>
  </si>
  <si>
    <t>BELS評価書（★★以上）取得件数</t>
    <rPh sb="4" eb="6">
      <t>ヒョウカ</t>
    </rPh>
    <rPh sb="6" eb="7">
      <t>ショ</t>
    </rPh>
    <rPh sb="10" eb="12">
      <t>イジョウ</t>
    </rPh>
    <phoneticPr fontId="1"/>
  </si>
  <si>
    <t>　　　　うち、ZEHマーク取得件数</t>
    <phoneticPr fontId="1"/>
  </si>
  <si>
    <r>
      <t>相当隙間面積（実測値の平均値）[cm</t>
    </r>
    <r>
      <rPr>
        <vertAlign val="superscript"/>
        <sz val="9"/>
        <color theme="1"/>
        <rFont val="メイリオ"/>
        <family val="3"/>
        <charset val="128"/>
      </rPr>
      <t>2</t>
    </r>
    <r>
      <rPr>
        <sz val="9"/>
        <color theme="1"/>
        <rFont val="メイリオ"/>
        <family val="3"/>
        <charset val="128"/>
      </rPr>
      <t>/m</t>
    </r>
    <r>
      <rPr>
        <vertAlign val="superscript"/>
        <sz val="9"/>
        <color theme="1"/>
        <rFont val="メイリオ"/>
        <family val="3"/>
        <charset val="128"/>
      </rPr>
      <t>2</t>
    </r>
    <r>
      <rPr>
        <sz val="9"/>
        <color theme="1"/>
        <rFont val="メイリオ"/>
        <family val="3"/>
        <charset val="128"/>
      </rPr>
      <t>]</t>
    </r>
    <rPh sb="0" eb="6">
      <t>ソウトウスキマメンセキ</t>
    </rPh>
    <rPh sb="7" eb="10">
      <t>ジッソクチ</t>
    </rPh>
    <rPh sb="11" eb="14">
      <t>ヘイキンチ</t>
    </rPh>
    <phoneticPr fontId="1"/>
  </si>
  <si>
    <t>省エネルギー関連
認定等取得状況</t>
    <rPh sb="0" eb="1">
      <t>ショウ</t>
    </rPh>
    <rPh sb="6" eb="8">
      <t>カンレン</t>
    </rPh>
    <rPh sb="9" eb="11">
      <t>ニンテイ</t>
    </rPh>
    <rPh sb="11" eb="12">
      <t>トウ</t>
    </rPh>
    <rPh sb="12" eb="16">
      <t>シュトクジョウキョウ</t>
    </rPh>
    <phoneticPr fontId="1"/>
  </si>
  <si>
    <r>
      <t>応募シリーズ1竣工実績（</t>
    </r>
    <r>
      <rPr>
        <sz val="9"/>
        <color rgb="FFFF0000"/>
        <rFont val="メイリオ"/>
        <family val="3"/>
        <charset val="128"/>
      </rPr>
      <t>期間に注意</t>
    </r>
    <r>
      <rPr>
        <sz val="9"/>
        <color theme="1"/>
        <rFont val="メイリオ"/>
        <family val="3"/>
        <charset val="128"/>
      </rPr>
      <t>）</t>
    </r>
    <rPh sb="0" eb="2">
      <t>オウボ</t>
    </rPh>
    <rPh sb="7" eb="9">
      <t>シュンコウ</t>
    </rPh>
    <rPh sb="9" eb="11">
      <t>ジッセキ</t>
    </rPh>
    <rPh sb="12" eb="14">
      <t>キカン</t>
    </rPh>
    <rPh sb="15" eb="17">
      <t>チュウイ</t>
    </rPh>
    <phoneticPr fontId="1"/>
  </si>
  <si>
    <t>過去2年度の竣工棟数</t>
    <rPh sb="0" eb="2">
      <t>カコ</t>
    </rPh>
    <rPh sb="3" eb="4">
      <t>ネン</t>
    </rPh>
    <rPh sb="4" eb="5">
      <t>ド</t>
    </rPh>
    <rPh sb="6" eb="8">
      <t>シュンコウ</t>
    </rPh>
    <rPh sb="8" eb="10">
      <t>トウスウ</t>
    </rPh>
    <phoneticPr fontId="1"/>
  </si>
  <si>
    <t>共通項目</t>
    <rPh sb="0" eb="2">
      <t>キョウツウ</t>
    </rPh>
    <rPh sb="2" eb="4">
      <t>コウモク</t>
    </rPh>
    <phoneticPr fontId="1"/>
  </si>
  <si>
    <t>基本情報のシリーズ名2にリンクしています</t>
    <rPh sb="0" eb="2">
      <t>キホン</t>
    </rPh>
    <rPh sb="2" eb="4">
      <t>ジョウホウ</t>
    </rPh>
    <rPh sb="9" eb="10">
      <t>メイ</t>
    </rPh>
    <phoneticPr fontId="1"/>
  </si>
  <si>
    <t>計算プログラムの入力内容および計算結果（資料③）のうち、主要な項目を転記して下さい</t>
    <rPh sb="0" eb="2">
      <t>ケイサン</t>
    </rPh>
    <rPh sb="8" eb="10">
      <t>ニュウリョク</t>
    </rPh>
    <rPh sb="10" eb="12">
      <t>ナイヨウ</t>
    </rPh>
    <rPh sb="15" eb="17">
      <t>ケイサン</t>
    </rPh>
    <rPh sb="17" eb="19">
      <t>ケッカ</t>
    </rPh>
    <rPh sb="20" eb="22">
      <t>シリョウ</t>
    </rPh>
    <rPh sb="28" eb="30">
      <t>シュヨウ</t>
    </rPh>
    <rPh sb="31" eb="33">
      <t>コウモク</t>
    </rPh>
    <rPh sb="34" eb="36">
      <t>テンキ</t>
    </rPh>
    <rPh sb="38" eb="39">
      <t>クダ</t>
    </rPh>
    <phoneticPr fontId="1"/>
  </si>
  <si>
    <r>
      <t>応募シリーズ2竣工実績（</t>
    </r>
    <r>
      <rPr>
        <sz val="9"/>
        <color rgb="FFFF0000"/>
        <rFont val="メイリオ"/>
        <family val="3"/>
        <charset val="128"/>
      </rPr>
      <t>期間に注意</t>
    </r>
    <r>
      <rPr>
        <sz val="9"/>
        <color theme="1"/>
        <rFont val="メイリオ"/>
        <family val="3"/>
        <charset val="128"/>
      </rPr>
      <t>）</t>
    </r>
    <rPh sb="0" eb="2">
      <t>オウボ</t>
    </rPh>
    <rPh sb="7" eb="9">
      <t>シュンコウ</t>
    </rPh>
    <rPh sb="9" eb="11">
      <t>ジッセキ</t>
    </rPh>
    <rPh sb="12" eb="14">
      <t>キカン</t>
    </rPh>
    <rPh sb="15" eb="17">
      <t>チュウイ</t>
    </rPh>
    <phoneticPr fontId="1"/>
  </si>
  <si>
    <t>応募シリーズ1棟数
（応募地域の合計）</t>
    <rPh sb="0" eb="2">
      <t>オウボ</t>
    </rPh>
    <rPh sb="7" eb="9">
      <t>トウスウ</t>
    </rPh>
    <rPh sb="11" eb="13">
      <t>オウボ</t>
    </rPh>
    <rPh sb="13" eb="15">
      <t>チイキ</t>
    </rPh>
    <rPh sb="16" eb="18">
      <t>ゴウケイ</t>
    </rPh>
    <phoneticPr fontId="1"/>
  </si>
  <si>
    <t>応募シリーズ1棟数
（全地域の合計）</t>
    <rPh sb="0" eb="2">
      <t>オウボ</t>
    </rPh>
    <rPh sb="7" eb="9">
      <t>トウスウ</t>
    </rPh>
    <rPh sb="11" eb="12">
      <t>ゼン</t>
    </rPh>
    <rPh sb="12" eb="14">
      <t>チイキ</t>
    </rPh>
    <rPh sb="15" eb="17">
      <t>ゴウケイ</t>
    </rPh>
    <phoneticPr fontId="1"/>
  </si>
  <si>
    <t>応募シリーズ2棟数
（応募地域の合計）</t>
    <rPh sb="0" eb="2">
      <t>オウボ</t>
    </rPh>
    <rPh sb="7" eb="9">
      <t>トウスウ</t>
    </rPh>
    <rPh sb="11" eb="13">
      <t>オウボ</t>
    </rPh>
    <rPh sb="13" eb="15">
      <t>チイキ</t>
    </rPh>
    <rPh sb="16" eb="18">
      <t>ゴウケイ</t>
    </rPh>
    <phoneticPr fontId="1"/>
  </si>
  <si>
    <t>応募シリーズ2棟数
（全地域の合計）</t>
    <rPh sb="0" eb="2">
      <t>オウボ</t>
    </rPh>
    <rPh sb="7" eb="9">
      <t>トウスウ</t>
    </rPh>
    <rPh sb="11" eb="12">
      <t>ゼン</t>
    </rPh>
    <rPh sb="12" eb="14">
      <t>チイキ</t>
    </rPh>
    <rPh sb="15" eb="17">
      <t>ゴウケイ</t>
    </rPh>
    <phoneticPr fontId="1"/>
  </si>
  <si>
    <t>基本情報のシリーズ名3にリンクしています</t>
    <rPh sb="0" eb="2">
      <t>キホン</t>
    </rPh>
    <rPh sb="2" eb="4">
      <t>ジョウホウ</t>
    </rPh>
    <rPh sb="9" eb="10">
      <t>メイ</t>
    </rPh>
    <phoneticPr fontId="1"/>
  </si>
  <si>
    <r>
      <t>応募シリーズ3竣工実績（</t>
    </r>
    <r>
      <rPr>
        <sz val="9"/>
        <color rgb="FFFF0000"/>
        <rFont val="メイリオ"/>
        <family val="3"/>
        <charset val="128"/>
      </rPr>
      <t>期間に注意</t>
    </r>
    <r>
      <rPr>
        <sz val="9"/>
        <color theme="1"/>
        <rFont val="メイリオ"/>
        <family val="3"/>
        <charset val="128"/>
      </rPr>
      <t>）</t>
    </r>
    <rPh sb="0" eb="2">
      <t>オウボ</t>
    </rPh>
    <rPh sb="7" eb="9">
      <t>シュンコウ</t>
    </rPh>
    <rPh sb="9" eb="11">
      <t>ジッセキ</t>
    </rPh>
    <rPh sb="12" eb="14">
      <t>キカン</t>
    </rPh>
    <rPh sb="15" eb="17">
      <t>チュウイ</t>
    </rPh>
    <phoneticPr fontId="1"/>
  </si>
  <si>
    <t>（2シリーズ目）応募する地域について「応募する」を選択し、詳細を「シリーズ2概要」シートに記入して下さい。</t>
    <rPh sb="6" eb="7">
      <t>メ</t>
    </rPh>
    <rPh sb="8" eb="10">
      <t>オウボ</t>
    </rPh>
    <rPh sb="12" eb="14">
      <t>チイキ</t>
    </rPh>
    <rPh sb="19" eb="21">
      <t>オウボ</t>
    </rPh>
    <rPh sb="25" eb="27">
      <t>センタク</t>
    </rPh>
    <rPh sb="29" eb="31">
      <t>ショウサイ</t>
    </rPh>
    <rPh sb="38" eb="40">
      <t>ガイヨウ</t>
    </rPh>
    <rPh sb="45" eb="47">
      <t>キニュウ</t>
    </rPh>
    <rPh sb="49" eb="50">
      <t>クダ</t>
    </rPh>
    <phoneticPr fontId="1"/>
  </si>
  <si>
    <t>（3シリーズ目）応募する地域について「応募する」を選択し、詳細を「シリーズ3概要」シートに記入して下さい。</t>
    <rPh sb="6" eb="7">
      <t>メ</t>
    </rPh>
    <rPh sb="8" eb="10">
      <t>オウボ</t>
    </rPh>
    <rPh sb="12" eb="14">
      <t>チイキ</t>
    </rPh>
    <rPh sb="19" eb="21">
      <t>オウボ</t>
    </rPh>
    <rPh sb="25" eb="27">
      <t>センタク</t>
    </rPh>
    <rPh sb="29" eb="31">
      <t>ショウサイ</t>
    </rPh>
    <rPh sb="38" eb="40">
      <t>ガイヨウ</t>
    </rPh>
    <rPh sb="45" eb="47">
      <t>キニュウ</t>
    </rPh>
    <rPh sb="49" eb="50">
      <t>クダ</t>
    </rPh>
    <phoneticPr fontId="1"/>
  </si>
  <si>
    <t>基本情報のシリーズ名1にリンクしています。複数シリーズで応募の場合は「シリーズ2概要」「シリーズ3概要」シートにも入力して下さい。</t>
    <rPh sb="0" eb="2">
      <t>キホン</t>
    </rPh>
    <rPh sb="2" eb="4">
      <t>ジョウホウ</t>
    </rPh>
    <rPh sb="9" eb="10">
      <t>メイ</t>
    </rPh>
    <rPh sb="21" eb="23">
      <t>フクスウ</t>
    </rPh>
    <rPh sb="28" eb="30">
      <t>オウボ</t>
    </rPh>
    <rPh sb="31" eb="33">
      <t>バアイ</t>
    </rPh>
    <rPh sb="40" eb="42">
      <t>ガイヨウ</t>
    </rPh>
    <rPh sb="49" eb="51">
      <t>ガイヨウ</t>
    </rPh>
    <rPh sb="57" eb="59">
      <t>ニュウリョク</t>
    </rPh>
    <rPh sb="61" eb="62">
      <t>クダ</t>
    </rPh>
    <phoneticPr fontId="1"/>
  </si>
  <si>
    <t>確認用</t>
    <rPh sb="0" eb="2">
      <t>カクニン</t>
    </rPh>
    <rPh sb="2" eb="3">
      <t>ヨウ</t>
    </rPh>
    <phoneticPr fontId="1"/>
  </si>
  <si>
    <t>応募シリーズ3棟数
（応募地域の合計）</t>
    <rPh sb="0" eb="2">
      <t>オウボ</t>
    </rPh>
    <rPh sb="7" eb="9">
      <t>トウスウ</t>
    </rPh>
    <rPh sb="11" eb="13">
      <t>オウボ</t>
    </rPh>
    <rPh sb="13" eb="15">
      <t>チイキ</t>
    </rPh>
    <rPh sb="16" eb="18">
      <t>ゴウケイ</t>
    </rPh>
    <phoneticPr fontId="1"/>
  </si>
  <si>
    <t>応募シリーズ3棟数
（全地域の合計）</t>
    <rPh sb="0" eb="2">
      <t>オウボ</t>
    </rPh>
    <rPh sb="7" eb="9">
      <t>トウスウ</t>
    </rPh>
    <rPh sb="11" eb="12">
      <t>ゼン</t>
    </rPh>
    <rPh sb="12" eb="14">
      <t>チイキ</t>
    </rPh>
    <rPh sb="15" eb="17">
      <t>ゴウケイ</t>
    </rPh>
    <phoneticPr fontId="1"/>
  </si>
  <si>
    <t>「住宅シリーズ2」以降は、複数シリーズでの応募時に入力して下さい。</t>
    <rPh sb="1" eb="3">
      <t>ジュウタク</t>
    </rPh>
    <rPh sb="9" eb="11">
      <t>イコウ</t>
    </rPh>
    <rPh sb="13" eb="15">
      <t>フクスウ</t>
    </rPh>
    <rPh sb="21" eb="23">
      <t>オウボ</t>
    </rPh>
    <rPh sb="23" eb="24">
      <t>ジ</t>
    </rPh>
    <rPh sb="25" eb="27">
      <t>ニュウリョク</t>
    </rPh>
    <rPh sb="29" eb="30">
      <t>クダ</t>
    </rPh>
    <phoneticPr fontId="1"/>
  </si>
  <si>
    <t>長期優良住宅
取得件数</t>
    <rPh sb="0" eb="2">
      <t>チョウキ</t>
    </rPh>
    <rPh sb="2" eb="4">
      <t>ユウリョウ</t>
    </rPh>
    <rPh sb="4" eb="6">
      <t>ジュウタク</t>
    </rPh>
    <rPh sb="7" eb="9">
      <t>シュトク</t>
    </rPh>
    <rPh sb="9" eb="11">
      <t>ケンスウ</t>
    </rPh>
    <phoneticPr fontId="1"/>
  </si>
  <si>
    <t>BELS評価書（★★以上）取得件数</t>
    <phoneticPr fontId="1"/>
  </si>
  <si>
    <r>
      <t>過去2年度（</t>
    </r>
    <r>
      <rPr>
        <b/>
        <sz val="9"/>
        <color rgb="FFFF0000"/>
        <rFont val="メイリオ"/>
        <family val="3"/>
        <charset val="128"/>
      </rPr>
      <t>期間は4月1日～翌年3月31日</t>
    </r>
    <r>
      <rPr>
        <sz val="9"/>
        <color theme="1"/>
        <rFont val="メイリオ"/>
        <family val="3"/>
        <charset val="128"/>
      </rPr>
      <t>）の企業の全竣工棟数（応募シリーズ以外の物件を含む。全地域合計）、</t>
    </r>
    <rPh sb="0" eb="2">
      <t>カコ</t>
    </rPh>
    <rPh sb="3" eb="5">
      <t>ネンド</t>
    </rPh>
    <rPh sb="6" eb="8">
      <t>キカン</t>
    </rPh>
    <rPh sb="10" eb="11">
      <t>ガツ</t>
    </rPh>
    <rPh sb="12" eb="13">
      <t>ニチ</t>
    </rPh>
    <rPh sb="14" eb="16">
      <t>ヨクネン</t>
    </rPh>
    <rPh sb="17" eb="18">
      <t>ガツ</t>
    </rPh>
    <rPh sb="20" eb="21">
      <t>ニチ</t>
    </rPh>
    <rPh sb="23" eb="25">
      <t>キギョウ</t>
    </rPh>
    <rPh sb="26" eb="27">
      <t>ゼン</t>
    </rPh>
    <rPh sb="27" eb="29">
      <t>シュンコウ</t>
    </rPh>
    <rPh sb="29" eb="31">
      <t>トウスウ</t>
    </rPh>
    <rPh sb="32" eb="34">
      <t>オウボ</t>
    </rPh>
    <rPh sb="38" eb="40">
      <t>イガイ</t>
    </rPh>
    <rPh sb="41" eb="43">
      <t>ブッケン</t>
    </rPh>
    <rPh sb="44" eb="45">
      <t>フク</t>
    </rPh>
    <rPh sb="47" eb="50">
      <t>ゼンチイキ</t>
    </rPh>
    <rPh sb="50" eb="52">
      <t>ゴウケイ</t>
    </rPh>
    <phoneticPr fontId="1"/>
  </si>
  <si>
    <t>低炭素住宅認定
取得件数</t>
    <phoneticPr fontId="1"/>
  </si>
  <si>
    <t>Error：長期優良住宅認定取得件数が全竣工棟数を超えています</t>
    <rPh sb="12" eb="14">
      <t>ニンテイ</t>
    </rPh>
    <rPh sb="19" eb="20">
      <t>ゼン</t>
    </rPh>
    <rPh sb="20" eb="22">
      <t>シュンコウ</t>
    </rPh>
    <rPh sb="22" eb="24">
      <t>トウスウ</t>
    </rPh>
    <rPh sb="25" eb="26">
      <t>コ</t>
    </rPh>
    <phoneticPr fontId="1"/>
  </si>
  <si>
    <t>Error：低炭素住宅認定取得件数が全竣工棟数を超えています</t>
    <rPh sb="6" eb="11">
      <t>テイタンソジュウタク</t>
    </rPh>
    <rPh sb="11" eb="13">
      <t>ニンテイ</t>
    </rPh>
    <rPh sb="18" eb="19">
      <t>ゼン</t>
    </rPh>
    <rPh sb="19" eb="21">
      <t>シュンコウ</t>
    </rPh>
    <rPh sb="21" eb="23">
      <t>トウスウ</t>
    </rPh>
    <rPh sb="24" eb="25">
      <t>コ</t>
    </rPh>
    <phoneticPr fontId="1"/>
  </si>
  <si>
    <t>Error：BELS評価書取得件数が全竣工棟数を超えています</t>
    <rPh sb="18" eb="19">
      <t>ゼン</t>
    </rPh>
    <rPh sb="19" eb="21">
      <t>シュンコウ</t>
    </rPh>
    <rPh sb="21" eb="23">
      <t>トウスウ</t>
    </rPh>
    <rPh sb="24" eb="25">
      <t>コ</t>
    </rPh>
    <phoneticPr fontId="1"/>
  </si>
  <si>
    <t>Error：シリーズ1の応募地域竣工棟数が応募要件を満たしていません</t>
    <rPh sb="12" eb="14">
      <t>オウボ</t>
    </rPh>
    <rPh sb="14" eb="16">
      <t>チイキ</t>
    </rPh>
    <rPh sb="16" eb="18">
      <t>シュンコウ</t>
    </rPh>
    <rPh sb="18" eb="20">
      <t>トウスウ</t>
    </rPh>
    <rPh sb="21" eb="23">
      <t>オウボ</t>
    </rPh>
    <rPh sb="23" eb="25">
      <t>ヨウケン</t>
    </rPh>
    <rPh sb="26" eb="27">
      <t>ミ</t>
    </rPh>
    <phoneticPr fontId="1"/>
  </si>
  <si>
    <t>Error：太陽光発電搭載棟数&gt;竣工棟数となっている地域区分があります</t>
    <rPh sb="6" eb="11">
      <t>タイヨウコウハツデン</t>
    </rPh>
    <rPh sb="11" eb="13">
      <t>トウサイ</t>
    </rPh>
    <rPh sb="13" eb="15">
      <t>トウスウ</t>
    </rPh>
    <rPh sb="16" eb="18">
      <t>シュンコウ</t>
    </rPh>
    <rPh sb="18" eb="20">
      <t>トウスウ</t>
    </rPh>
    <rPh sb="26" eb="28">
      <t>チイキ</t>
    </rPh>
    <rPh sb="28" eb="30">
      <t>クブン</t>
    </rPh>
    <phoneticPr fontId="1"/>
  </si>
  <si>
    <t>Error：コージェネレーション搭載棟数&gt;竣工棟数となっている地域区分があります</t>
    <rPh sb="16" eb="18">
      <t>トウサイ</t>
    </rPh>
    <rPh sb="18" eb="20">
      <t>トウスウ</t>
    </rPh>
    <rPh sb="21" eb="23">
      <t>シュンコウ</t>
    </rPh>
    <rPh sb="23" eb="25">
      <t>トウスウ</t>
    </rPh>
    <rPh sb="31" eb="33">
      <t>チイキ</t>
    </rPh>
    <rPh sb="33" eb="35">
      <t>クブン</t>
    </rPh>
    <phoneticPr fontId="1"/>
  </si>
  <si>
    <t>Error：気密測定実施棟数がシリーズ1の全棟数を超えています</t>
    <rPh sb="6" eb="10">
      <t>キミツソクテイ</t>
    </rPh>
    <rPh sb="10" eb="12">
      <t>ジッシ</t>
    </rPh>
    <rPh sb="12" eb="14">
      <t>トウスウ</t>
    </rPh>
    <rPh sb="21" eb="22">
      <t>ゼン</t>
    </rPh>
    <rPh sb="22" eb="24">
      <t>トウスウ</t>
    </rPh>
    <rPh sb="25" eb="26">
      <t>コ</t>
    </rPh>
    <phoneticPr fontId="1"/>
  </si>
  <si>
    <t>Error：長期優良住宅認定取得件数がシリーズ1の全棟数を超えています</t>
    <rPh sb="6" eb="12">
      <t>チョウキユウリョウジュウタク</t>
    </rPh>
    <rPh sb="12" eb="14">
      <t>ニンテイ</t>
    </rPh>
    <rPh sb="14" eb="18">
      <t>シュトクケンスウ</t>
    </rPh>
    <rPh sb="25" eb="26">
      <t>ゼン</t>
    </rPh>
    <rPh sb="26" eb="28">
      <t>トウスウ</t>
    </rPh>
    <rPh sb="29" eb="30">
      <t>コ</t>
    </rPh>
    <phoneticPr fontId="1"/>
  </si>
  <si>
    <t>Error：低炭素住宅認定取得件数がシリーズ1の全棟数を超えています</t>
    <rPh sb="6" eb="9">
      <t>テイタンソ</t>
    </rPh>
    <rPh sb="9" eb="11">
      <t>ジュウタク</t>
    </rPh>
    <rPh sb="11" eb="13">
      <t>ニンテイ</t>
    </rPh>
    <rPh sb="13" eb="17">
      <t>シュトクケンスウ</t>
    </rPh>
    <rPh sb="24" eb="25">
      <t>ゼン</t>
    </rPh>
    <rPh sb="25" eb="27">
      <t>トウスウ</t>
    </rPh>
    <rPh sb="28" eb="29">
      <t>コ</t>
    </rPh>
    <phoneticPr fontId="1"/>
  </si>
  <si>
    <t>Error：BELS評価書取得件数がシリーズ1の全棟数を超えています</t>
    <rPh sb="10" eb="12">
      <t>ヒョウカ</t>
    </rPh>
    <rPh sb="12" eb="13">
      <t>ショ</t>
    </rPh>
    <rPh sb="13" eb="15">
      <t>シュトク</t>
    </rPh>
    <rPh sb="15" eb="17">
      <t>ケンスウ</t>
    </rPh>
    <rPh sb="24" eb="25">
      <t>ゼン</t>
    </rPh>
    <rPh sb="25" eb="27">
      <t>トウスウ</t>
    </rPh>
    <rPh sb="28" eb="29">
      <t>コ</t>
    </rPh>
    <phoneticPr fontId="1"/>
  </si>
  <si>
    <t>Error：ZEHマーク取得件数がBELS評価書取得件数を超えています</t>
    <rPh sb="12" eb="14">
      <t>シュトク</t>
    </rPh>
    <rPh sb="14" eb="16">
      <t>ケンスウ</t>
    </rPh>
    <rPh sb="21" eb="23">
      <t>ヒョウカ</t>
    </rPh>
    <rPh sb="23" eb="24">
      <t>ショ</t>
    </rPh>
    <rPh sb="24" eb="26">
      <t>シュトク</t>
    </rPh>
    <rPh sb="26" eb="28">
      <t>ケンスウ</t>
    </rPh>
    <rPh sb="29" eb="30">
      <t>コ</t>
    </rPh>
    <phoneticPr fontId="1"/>
  </si>
  <si>
    <t>1-1</t>
    <phoneticPr fontId="1"/>
  </si>
  <si>
    <t>1-2</t>
    <phoneticPr fontId="1"/>
  </si>
  <si>
    <t>1-3</t>
  </si>
  <si>
    <t>1-4</t>
  </si>
  <si>
    <t>1-5</t>
  </si>
  <si>
    <t>1-6</t>
  </si>
  <si>
    <t>1-7</t>
  </si>
  <si>
    <t>1-8</t>
  </si>
  <si>
    <t>2-1</t>
    <phoneticPr fontId="1"/>
  </si>
  <si>
    <t>2-2</t>
    <phoneticPr fontId="1"/>
  </si>
  <si>
    <t>2-3</t>
  </si>
  <si>
    <t>2-4</t>
  </si>
  <si>
    <t>2-5</t>
  </si>
  <si>
    <t>2-6</t>
  </si>
  <si>
    <t>2-7</t>
  </si>
  <si>
    <t>2-8</t>
  </si>
  <si>
    <t>Error：シリーズ2の応募地域竣工棟数が応募要件を満たしていません</t>
    <rPh sb="12" eb="14">
      <t>オウボ</t>
    </rPh>
    <rPh sb="14" eb="16">
      <t>チイキ</t>
    </rPh>
    <rPh sb="16" eb="18">
      <t>シュンコウ</t>
    </rPh>
    <rPh sb="18" eb="20">
      <t>トウスウ</t>
    </rPh>
    <rPh sb="21" eb="23">
      <t>オウボ</t>
    </rPh>
    <rPh sb="23" eb="25">
      <t>ヨウケン</t>
    </rPh>
    <rPh sb="26" eb="27">
      <t>ミ</t>
    </rPh>
    <phoneticPr fontId="1"/>
  </si>
  <si>
    <t>Error：気密測定実施棟数がシリーズ2の全棟数を超えています</t>
    <rPh sb="6" eb="10">
      <t>キミツソクテイ</t>
    </rPh>
    <rPh sb="10" eb="12">
      <t>ジッシ</t>
    </rPh>
    <rPh sb="12" eb="14">
      <t>トウスウ</t>
    </rPh>
    <rPh sb="21" eb="22">
      <t>ゼン</t>
    </rPh>
    <rPh sb="22" eb="24">
      <t>トウスウ</t>
    </rPh>
    <rPh sb="25" eb="26">
      <t>コ</t>
    </rPh>
    <phoneticPr fontId="1"/>
  </si>
  <si>
    <t>Error：長期優良住宅認定取得件数がシリーズ2の全棟数を超えています</t>
    <rPh sb="6" eb="12">
      <t>チョウキユウリョウジュウタク</t>
    </rPh>
    <rPh sb="12" eb="14">
      <t>ニンテイ</t>
    </rPh>
    <rPh sb="14" eb="18">
      <t>シュトクケンスウ</t>
    </rPh>
    <rPh sb="25" eb="26">
      <t>ゼン</t>
    </rPh>
    <rPh sb="26" eb="28">
      <t>トウスウ</t>
    </rPh>
    <rPh sb="29" eb="30">
      <t>コ</t>
    </rPh>
    <phoneticPr fontId="1"/>
  </si>
  <si>
    <t>Error：低炭素住宅認定取得件数がシリーズ2の全棟数を超えています</t>
    <rPh sb="6" eb="9">
      <t>テイタンソ</t>
    </rPh>
    <rPh sb="9" eb="11">
      <t>ジュウタク</t>
    </rPh>
    <rPh sb="11" eb="13">
      <t>ニンテイ</t>
    </rPh>
    <rPh sb="13" eb="17">
      <t>シュトクケンスウ</t>
    </rPh>
    <rPh sb="24" eb="25">
      <t>ゼン</t>
    </rPh>
    <rPh sb="25" eb="27">
      <t>トウスウ</t>
    </rPh>
    <rPh sb="28" eb="29">
      <t>コ</t>
    </rPh>
    <phoneticPr fontId="1"/>
  </si>
  <si>
    <t>Error：BELS評価書取得件数がシリーズ2の全棟数を超えています</t>
    <rPh sb="10" eb="12">
      <t>ヒョウカ</t>
    </rPh>
    <rPh sb="12" eb="13">
      <t>ショ</t>
    </rPh>
    <rPh sb="13" eb="15">
      <t>シュトク</t>
    </rPh>
    <rPh sb="15" eb="17">
      <t>ケンスウ</t>
    </rPh>
    <rPh sb="24" eb="25">
      <t>ゼン</t>
    </rPh>
    <rPh sb="25" eb="27">
      <t>トウスウ</t>
    </rPh>
    <rPh sb="28" eb="29">
      <t>コ</t>
    </rPh>
    <phoneticPr fontId="1"/>
  </si>
  <si>
    <t>3-1</t>
    <phoneticPr fontId="1"/>
  </si>
  <si>
    <t>3-2</t>
    <phoneticPr fontId="1"/>
  </si>
  <si>
    <t>3-3</t>
  </si>
  <si>
    <t>3-4</t>
  </si>
  <si>
    <t>3-5</t>
  </si>
  <si>
    <t>3-6</t>
  </si>
  <si>
    <t>3-7</t>
  </si>
  <si>
    <t>3-8</t>
  </si>
  <si>
    <t>Error：シリーズ3の応募地域竣工棟数が応募要件を満たしていません</t>
    <rPh sb="12" eb="14">
      <t>オウボ</t>
    </rPh>
    <rPh sb="14" eb="16">
      <t>チイキ</t>
    </rPh>
    <rPh sb="16" eb="18">
      <t>シュンコウ</t>
    </rPh>
    <rPh sb="18" eb="20">
      <t>トウスウ</t>
    </rPh>
    <rPh sb="21" eb="23">
      <t>オウボ</t>
    </rPh>
    <rPh sb="23" eb="25">
      <t>ヨウケン</t>
    </rPh>
    <rPh sb="26" eb="27">
      <t>ミ</t>
    </rPh>
    <phoneticPr fontId="1"/>
  </si>
  <si>
    <t>Error：気密測定実施棟数がシリーズ3の全棟数を超えています</t>
    <rPh sb="6" eb="10">
      <t>キミツソクテイ</t>
    </rPh>
    <rPh sb="10" eb="12">
      <t>ジッシ</t>
    </rPh>
    <rPh sb="12" eb="14">
      <t>トウスウ</t>
    </rPh>
    <rPh sb="21" eb="22">
      <t>ゼン</t>
    </rPh>
    <rPh sb="22" eb="24">
      <t>トウスウ</t>
    </rPh>
    <rPh sb="25" eb="26">
      <t>コ</t>
    </rPh>
    <phoneticPr fontId="1"/>
  </si>
  <si>
    <t>Error：長期優良住宅認定取得件数がシリーズ3の全棟数を超えています</t>
    <rPh sb="6" eb="12">
      <t>チョウキユウリョウジュウタク</t>
    </rPh>
    <rPh sb="12" eb="14">
      <t>ニンテイ</t>
    </rPh>
    <rPh sb="14" eb="18">
      <t>シュトクケンスウ</t>
    </rPh>
    <rPh sb="25" eb="26">
      <t>ゼン</t>
    </rPh>
    <rPh sb="26" eb="28">
      <t>トウスウ</t>
    </rPh>
    <rPh sb="29" eb="30">
      <t>コ</t>
    </rPh>
    <phoneticPr fontId="1"/>
  </si>
  <si>
    <t>Error：低炭素住宅認定取得件数がシリーズ3の全棟数を超えています</t>
    <rPh sb="6" eb="9">
      <t>テイタンソ</t>
    </rPh>
    <rPh sb="9" eb="11">
      <t>ジュウタク</t>
    </rPh>
    <rPh sb="11" eb="13">
      <t>ニンテイ</t>
    </rPh>
    <rPh sb="13" eb="17">
      <t>シュトクケンスウ</t>
    </rPh>
    <rPh sb="24" eb="25">
      <t>ゼン</t>
    </rPh>
    <rPh sb="25" eb="27">
      <t>トウスウ</t>
    </rPh>
    <rPh sb="28" eb="29">
      <t>コ</t>
    </rPh>
    <phoneticPr fontId="1"/>
  </si>
  <si>
    <t>Error：BELS評価書取得件数がシリーズ3の全棟数を超えています</t>
    <rPh sb="10" eb="12">
      <t>ヒョウカ</t>
    </rPh>
    <rPh sb="12" eb="13">
      <t>ショ</t>
    </rPh>
    <rPh sb="13" eb="15">
      <t>シュトク</t>
    </rPh>
    <rPh sb="15" eb="17">
      <t>ケンスウ</t>
    </rPh>
    <rPh sb="24" eb="25">
      <t>ゼン</t>
    </rPh>
    <rPh sb="25" eb="27">
      <t>トウスウ</t>
    </rPh>
    <rPh sb="28" eb="29">
      <t>コ</t>
    </rPh>
    <phoneticPr fontId="1"/>
  </si>
  <si>
    <t>Error：2018年度のシリーズ竣工棟数合計が全竣工棟数を超えています</t>
    <phoneticPr fontId="1"/>
  </si>
  <si>
    <t>Error：2017年度のシリーズ竣工棟数合計が全竣工棟数を超えています</t>
    <phoneticPr fontId="1"/>
  </si>
  <si>
    <t>Error:シリーズ1の応募地域が選択されていません</t>
    <rPh sb="12" eb="14">
      <t>オウボ</t>
    </rPh>
    <rPh sb="14" eb="16">
      <t>チイキ</t>
    </rPh>
    <rPh sb="17" eb="19">
      <t>センタク</t>
    </rPh>
    <phoneticPr fontId="1"/>
  </si>
  <si>
    <t>Error:シリーズ2の応募地域が選択されていません</t>
    <rPh sb="12" eb="14">
      <t>オウボ</t>
    </rPh>
    <rPh sb="14" eb="16">
      <t>チイキ</t>
    </rPh>
    <rPh sb="17" eb="19">
      <t>センタク</t>
    </rPh>
    <phoneticPr fontId="1"/>
  </si>
  <si>
    <t>Error:シリーズ3の応募地域が選択されていません</t>
    <rPh sb="12" eb="14">
      <t>オウボ</t>
    </rPh>
    <rPh sb="14" eb="16">
      <t>チイキ</t>
    </rPh>
    <rPh sb="17" eb="19">
      <t>センタク</t>
    </rPh>
    <phoneticPr fontId="1"/>
  </si>
  <si>
    <t>Error：1地域の外皮性能に空欄があります</t>
    <rPh sb="7" eb="9">
      <t>チイキ</t>
    </rPh>
    <rPh sb="10" eb="12">
      <t>ガイヒ</t>
    </rPh>
    <rPh sb="12" eb="14">
      <t>セイノウ</t>
    </rPh>
    <rPh sb="15" eb="17">
      <t>クウラン</t>
    </rPh>
    <phoneticPr fontId="1"/>
  </si>
  <si>
    <t>Error：2地域の外皮性能に空欄があります</t>
    <rPh sb="7" eb="9">
      <t>チイキ</t>
    </rPh>
    <rPh sb="10" eb="12">
      <t>ガイヒ</t>
    </rPh>
    <rPh sb="12" eb="14">
      <t>セイノウ</t>
    </rPh>
    <rPh sb="15" eb="17">
      <t>クウラン</t>
    </rPh>
    <phoneticPr fontId="1"/>
  </si>
  <si>
    <t>Error：3地域の外皮性能に空欄があります</t>
    <rPh sb="7" eb="9">
      <t>チイキ</t>
    </rPh>
    <rPh sb="10" eb="12">
      <t>ガイヒ</t>
    </rPh>
    <rPh sb="12" eb="14">
      <t>セイノウ</t>
    </rPh>
    <rPh sb="15" eb="17">
      <t>クウラン</t>
    </rPh>
    <phoneticPr fontId="1"/>
  </si>
  <si>
    <t>Error：4地域の外皮性能に空欄があります</t>
    <rPh sb="7" eb="9">
      <t>チイキ</t>
    </rPh>
    <rPh sb="10" eb="12">
      <t>ガイヒ</t>
    </rPh>
    <rPh sb="12" eb="14">
      <t>セイノウ</t>
    </rPh>
    <rPh sb="15" eb="17">
      <t>クウラン</t>
    </rPh>
    <phoneticPr fontId="1"/>
  </si>
  <si>
    <t>Error：5地域の外皮性能に空欄があります</t>
    <rPh sb="7" eb="9">
      <t>チイキ</t>
    </rPh>
    <rPh sb="10" eb="12">
      <t>ガイヒ</t>
    </rPh>
    <rPh sb="12" eb="14">
      <t>セイノウ</t>
    </rPh>
    <rPh sb="15" eb="17">
      <t>クウラン</t>
    </rPh>
    <phoneticPr fontId="1"/>
  </si>
  <si>
    <t>Error：6地域の外皮性能に空欄があります</t>
    <rPh sb="7" eb="9">
      <t>チイキ</t>
    </rPh>
    <rPh sb="10" eb="12">
      <t>ガイヒ</t>
    </rPh>
    <rPh sb="12" eb="14">
      <t>セイノウ</t>
    </rPh>
    <rPh sb="15" eb="17">
      <t>クウラン</t>
    </rPh>
    <phoneticPr fontId="1"/>
  </si>
  <si>
    <t>Error：7地域の外皮性能に空欄があります</t>
    <rPh sb="7" eb="9">
      <t>チイキ</t>
    </rPh>
    <rPh sb="10" eb="12">
      <t>ガイヒ</t>
    </rPh>
    <rPh sb="12" eb="14">
      <t>セイノウ</t>
    </rPh>
    <rPh sb="15" eb="17">
      <t>クウラン</t>
    </rPh>
    <phoneticPr fontId="1"/>
  </si>
  <si>
    <t>Error：8地域の外皮性能に空欄があります</t>
    <rPh sb="7" eb="9">
      <t>チイキ</t>
    </rPh>
    <rPh sb="10" eb="12">
      <t>ガイヒ</t>
    </rPh>
    <rPh sb="12" eb="14">
      <t>セイノウ</t>
    </rPh>
    <rPh sb="15" eb="17">
      <t>クウラン</t>
    </rPh>
    <phoneticPr fontId="1"/>
  </si>
  <si>
    <t>Error：1地域の一次エネ性能に空欄があります</t>
    <rPh sb="7" eb="9">
      <t>チイキ</t>
    </rPh>
    <rPh sb="10" eb="12">
      <t>イチジ</t>
    </rPh>
    <rPh sb="14" eb="16">
      <t>セイノウ</t>
    </rPh>
    <rPh sb="17" eb="19">
      <t>クウラン</t>
    </rPh>
    <phoneticPr fontId="1"/>
  </si>
  <si>
    <t>Error：2地域の一次エネ性能に空欄があります</t>
    <rPh sb="7" eb="9">
      <t>チイキ</t>
    </rPh>
    <rPh sb="10" eb="12">
      <t>イチジ</t>
    </rPh>
    <rPh sb="14" eb="16">
      <t>セイノウ</t>
    </rPh>
    <rPh sb="17" eb="19">
      <t>クウラン</t>
    </rPh>
    <phoneticPr fontId="1"/>
  </si>
  <si>
    <t>Error：3地域の一次エネ性能に空欄があります</t>
    <rPh sb="7" eb="9">
      <t>チイキ</t>
    </rPh>
    <rPh sb="10" eb="12">
      <t>イチジ</t>
    </rPh>
    <rPh sb="14" eb="16">
      <t>セイノウ</t>
    </rPh>
    <rPh sb="17" eb="19">
      <t>クウラン</t>
    </rPh>
    <phoneticPr fontId="1"/>
  </si>
  <si>
    <t>Error：4地域の一次エネ性能に空欄があります</t>
    <rPh sb="7" eb="9">
      <t>チイキ</t>
    </rPh>
    <rPh sb="10" eb="12">
      <t>イチジ</t>
    </rPh>
    <rPh sb="14" eb="16">
      <t>セイノウ</t>
    </rPh>
    <rPh sb="17" eb="19">
      <t>クウラン</t>
    </rPh>
    <phoneticPr fontId="1"/>
  </si>
  <si>
    <t>Error：5地域の一次エネ性能に空欄があります</t>
    <rPh sb="7" eb="9">
      <t>チイキ</t>
    </rPh>
    <rPh sb="10" eb="12">
      <t>イチジ</t>
    </rPh>
    <rPh sb="14" eb="16">
      <t>セイノウ</t>
    </rPh>
    <rPh sb="17" eb="19">
      <t>クウラン</t>
    </rPh>
    <phoneticPr fontId="1"/>
  </si>
  <si>
    <t>Error：6地域の一次エネ性能に空欄があります</t>
    <rPh sb="7" eb="9">
      <t>チイキ</t>
    </rPh>
    <rPh sb="10" eb="12">
      <t>イチジ</t>
    </rPh>
    <rPh sb="14" eb="16">
      <t>セイノウ</t>
    </rPh>
    <rPh sb="17" eb="19">
      <t>クウラン</t>
    </rPh>
    <phoneticPr fontId="1"/>
  </si>
  <si>
    <t>Error：7地域の一次エネ性能に空欄があります</t>
    <rPh sb="7" eb="9">
      <t>チイキ</t>
    </rPh>
    <rPh sb="10" eb="12">
      <t>イチジ</t>
    </rPh>
    <rPh sb="14" eb="16">
      <t>セイノウ</t>
    </rPh>
    <rPh sb="17" eb="19">
      <t>クウラン</t>
    </rPh>
    <phoneticPr fontId="1"/>
  </si>
  <si>
    <t>Error：8地域の一次エネ性能に空欄があります</t>
    <rPh sb="7" eb="9">
      <t>チイキ</t>
    </rPh>
    <rPh sb="10" eb="12">
      <t>イチジ</t>
    </rPh>
    <rPh sb="14" eb="16">
      <t>セイノウ</t>
    </rPh>
    <rPh sb="17" eb="19">
      <t>クウラン</t>
    </rPh>
    <phoneticPr fontId="1"/>
  </si>
  <si>
    <t>Error：1地域の竣工棟数がありません</t>
    <rPh sb="7" eb="9">
      <t>チイキ</t>
    </rPh>
    <rPh sb="10" eb="12">
      <t>シュンコウ</t>
    </rPh>
    <rPh sb="12" eb="14">
      <t>トウスウ</t>
    </rPh>
    <phoneticPr fontId="1"/>
  </si>
  <si>
    <t>Error：2地域の竣工棟数がありません</t>
    <rPh sb="7" eb="9">
      <t>チイキ</t>
    </rPh>
    <rPh sb="10" eb="12">
      <t>シュンコウ</t>
    </rPh>
    <rPh sb="12" eb="14">
      <t>トウスウ</t>
    </rPh>
    <phoneticPr fontId="1"/>
  </si>
  <si>
    <t>Error：3地域の竣工棟数がありません</t>
    <rPh sb="7" eb="9">
      <t>チイキ</t>
    </rPh>
    <rPh sb="10" eb="12">
      <t>シュンコウ</t>
    </rPh>
    <rPh sb="12" eb="14">
      <t>トウスウ</t>
    </rPh>
    <phoneticPr fontId="1"/>
  </si>
  <si>
    <t>Error：4地域の竣工棟数がありません</t>
    <rPh sb="7" eb="9">
      <t>チイキ</t>
    </rPh>
    <rPh sb="10" eb="12">
      <t>シュンコウ</t>
    </rPh>
    <rPh sb="12" eb="14">
      <t>トウスウ</t>
    </rPh>
    <phoneticPr fontId="1"/>
  </si>
  <si>
    <t>Error：5地域の竣工棟数がありません</t>
    <rPh sb="7" eb="9">
      <t>チイキ</t>
    </rPh>
    <rPh sb="10" eb="12">
      <t>シュンコウ</t>
    </rPh>
    <rPh sb="12" eb="14">
      <t>トウスウ</t>
    </rPh>
    <phoneticPr fontId="1"/>
  </si>
  <si>
    <t>Error：6地域の竣工棟数がありません</t>
    <rPh sb="7" eb="9">
      <t>チイキ</t>
    </rPh>
    <rPh sb="10" eb="12">
      <t>シュンコウ</t>
    </rPh>
    <rPh sb="12" eb="14">
      <t>トウスウ</t>
    </rPh>
    <phoneticPr fontId="1"/>
  </si>
  <si>
    <t>Error：7地域の竣工棟数がありません</t>
    <rPh sb="7" eb="9">
      <t>チイキ</t>
    </rPh>
    <rPh sb="10" eb="12">
      <t>シュンコウ</t>
    </rPh>
    <rPh sb="12" eb="14">
      <t>トウスウ</t>
    </rPh>
    <phoneticPr fontId="1"/>
  </si>
  <si>
    <t>Error：8地域の竣工棟数がありません</t>
    <rPh sb="7" eb="9">
      <t>チイキ</t>
    </rPh>
    <rPh sb="10" eb="12">
      <t>シュンコウ</t>
    </rPh>
    <rPh sb="12" eb="14">
      <t>トウスウ</t>
    </rPh>
    <phoneticPr fontId="1"/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</si>
  <si>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</si>
  <si>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</si>
  <si>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</si>
  <si>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</si>
  <si>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</si>
  <si>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</si>
  <si>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</si>
  <si>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</si>
  <si>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</si>
  <si>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</si>
  <si>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</si>
  <si>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</si>
  <si>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</si>
  <si>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</si>
  <si>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</si>
  <si>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</si>
  <si>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</si>
  <si>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1-26</t>
  </si>
  <si>
    <t>1-27</t>
  </si>
  <si>
    <t>1-28</t>
  </si>
  <si>
    <t>1-29</t>
  </si>
  <si>
    <t>1-30</t>
  </si>
  <si>
    <t>1-31</t>
  </si>
  <si>
    <t>1-32</t>
  </si>
  <si>
    <t>地中熱ヒートポンプ</t>
    <rPh sb="0" eb="3">
      <t>チチュウネツ</t>
    </rPh>
    <phoneticPr fontId="1"/>
  </si>
  <si>
    <t>入力値等に矛盾がある場合にメッセージが表示されます</t>
    <rPh sb="0" eb="3">
      <t>ニュウリョクチ</t>
    </rPh>
    <rPh sb="3" eb="4">
      <t>トウ</t>
    </rPh>
    <rPh sb="5" eb="7">
      <t>ムジュン</t>
    </rPh>
    <rPh sb="10" eb="12">
      <t>バアイ</t>
    </rPh>
    <rPh sb="19" eb="21">
      <t>ヒョウジ</t>
    </rPh>
    <phoneticPr fontId="1"/>
  </si>
  <si>
    <t>ハウス・オブ・ザ・イヤー・イン・エナジー 2021 資料①：基本情報およびシリーズ共通項目</t>
    <rPh sb="30" eb="32">
      <t>キホン</t>
    </rPh>
    <rPh sb="32" eb="34">
      <t>ジョウホウ</t>
    </rPh>
    <rPh sb="41" eb="43">
      <t>キョウツウ</t>
    </rPh>
    <rPh sb="43" eb="45">
      <t>コウモク</t>
    </rPh>
    <phoneticPr fontId="1"/>
  </si>
  <si>
    <t>2020(令和2)年度
全竣工物件
認定等取得状況</t>
    <rPh sb="5" eb="7">
      <t>レイワ</t>
    </rPh>
    <rPh sb="9" eb="11">
      <t>ネンド</t>
    </rPh>
    <rPh sb="12" eb="13">
      <t>ゼン</t>
    </rPh>
    <rPh sb="13" eb="15">
      <t>シュンコウ</t>
    </rPh>
    <rPh sb="15" eb="17">
      <t>ブッケン</t>
    </rPh>
    <rPh sb="18" eb="20">
      <t>ニンテイ</t>
    </rPh>
    <rPh sb="20" eb="21">
      <t>トウ</t>
    </rPh>
    <rPh sb="21" eb="23">
      <t>シュトク</t>
    </rPh>
    <rPh sb="23" eb="25">
      <t>ジョウキョウ</t>
    </rPh>
    <phoneticPr fontId="1"/>
  </si>
  <si>
    <t>2019(令和1)年度</t>
    <rPh sb="5" eb="7">
      <t>レイワ</t>
    </rPh>
    <rPh sb="9" eb="11">
      <t>ネンド</t>
    </rPh>
    <phoneticPr fontId="1"/>
  </si>
  <si>
    <t>2020(令和2)年度</t>
    <rPh sb="5" eb="7">
      <t>レイワ</t>
    </rPh>
    <rPh sb="9" eb="11">
      <t>ネンド</t>
    </rPh>
    <phoneticPr fontId="1"/>
  </si>
  <si>
    <t>2019(令和1)年度：</t>
    <rPh sb="5" eb="7">
      <t>レイワ</t>
    </rPh>
    <rPh sb="9" eb="11">
      <t>ネンド</t>
    </rPh>
    <phoneticPr fontId="1"/>
  </si>
  <si>
    <t>2020(令和2)年度：</t>
    <rPh sb="5" eb="7">
      <t>レイワ</t>
    </rPh>
    <rPh sb="9" eb="11">
      <t>ネンド</t>
    </rPh>
    <phoneticPr fontId="1"/>
  </si>
  <si>
    <r>
      <t>シリーズごとに、過去2年度の竣工棟数（</t>
    </r>
    <r>
      <rPr>
        <b/>
        <sz val="9"/>
        <color rgb="FFFF0000"/>
        <rFont val="メイリオ"/>
        <family val="3"/>
        <charset val="128"/>
      </rPr>
      <t>応募しない地域を含む、全地域合計</t>
    </r>
    <r>
      <rPr>
        <sz val="9"/>
        <color theme="1"/>
        <rFont val="メイリオ"/>
        <family val="3"/>
        <charset val="128"/>
      </rPr>
      <t xml:space="preserve">）を記入して下さい。「年度」は会計年度（4月1日～翌年3月31日）を指すものとします。
</t>
    </r>
    <r>
      <rPr>
        <b/>
        <sz val="9"/>
        <color rgb="FFFF0000"/>
        <rFont val="メイリオ"/>
        <family val="3"/>
        <charset val="128"/>
      </rPr>
      <t>今年度の応募における竣工実績集計期間（2020(令和2)年10月1日～2021(令和3)年9月30日）とは一致しませんのでご注意下さい。</t>
    </r>
    <rPh sb="8" eb="10">
      <t>カコ</t>
    </rPh>
    <rPh sb="11" eb="12">
      <t>ネン</t>
    </rPh>
    <rPh sb="12" eb="13">
      <t>ド</t>
    </rPh>
    <rPh sb="14" eb="16">
      <t>シュンコウ</t>
    </rPh>
    <rPh sb="16" eb="18">
      <t>トウスウ</t>
    </rPh>
    <rPh sb="19" eb="21">
      <t>オウボ</t>
    </rPh>
    <rPh sb="24" eb="26">
      <t>チイキ</t>
    </rPh>
    <rPh sb="27" eb="28">
      <t>フク</t>
    </rPh>
    <rPh sb="33" eb="35">
      <t>ゴウケイ</t>
    </rPh>
    <rPh sb="37" eb="39">
      <t>キニュウ</t>
    </rPh>
    <rPh sb="41" eb="42">
      <t>クダ</t>
    </rPh>
    <rPh sb="46" eb="48">
      <t>ネンド</t>
    </rPh>
    <rPh sb="50" eb="54">
      <t>カイケイネンド</t>
    </rPh>
    <rPh sb="56" eb="57">
      <t>ガツ</t>
    </rPh>
    <rPh sb="58" eb="59">
      <t>ニチ</t>
    </rPh>
    <rPh sb="60" eb="62">
      <t>ヨクトシ</t>
    </rPh>
    <rPh sb="63" eb="64">
      <t>ガツ</t>
    </rPh>
    <rPh sb="66" eb="67">
      <t>ニチ</t>
    </rPh>
    <rPh sb="69" eb="70">
      <t>サ</t>
    </rPh>
    <rPh sb="79" eb="82">
      <t>コンネンド</t>
    </rPh>
    <rPh sb="83" eb="85">
      <t>オウボ</t>
    </rPh>
    <rPh sb="89" eb="91">
      <t>シュンコウ</t>
    </rPh>
    <rPh sb="91" eb="93">
      <t>ジッセキ</t>
    </rPh>
    <rPh sb="93" eb="97">
      <t>シュウケイキカン</t>
    </rPh>
    <rPh sb="103" eb="105">
      <t>レイワ</t>
    </rPh>
    <rPh sb="107" eb="108">
      <t>ネン</t>
    </rPh>
    <rPh sb="110" eb="111">
      <t>ガツ</t>
    </rPh>
    <rPh sb="112" eb="113">
      <t>ニチ</t>
    </rPh>
    <rPh sb="119" eb="121">
      <t>レイワ</t>
    </rPh>
    <rPh sb="123" eb="124">
      <t>ネン</t>
    </rPh>
    <rPh sb="125" eb="126">
      <t>ガツ</t>
    </rPh>
    <rPh sb="128" eb="129">
      <t>ニチ</t>
    </rPh>
    <rPh sb="132" eb="134">
      <t>イッチ</t>
    </rPh>
    <rPh sb="141" eb="143">
      <t>チュウイ</t>
    </rPh>
    <rPh sb="143" eb="144">
      <t>クダ</t>
    </rPh>
    <phoneticPr fontId="1"/>
  </si>
  <si>
    <t>2020（令和2）年度におけるZEHビルダー/プランナー登録（※）の有無、および全竣工物件（応募シリーズ以外を含む）における各種省エネルギー関連認定取得件数を記入して下さい。
※ZEHビルダー/プランナー登録制度は、経済産業省「ネット・ゼロ・エネルギー・ハウス支援事業」（執行団体：一般社団法人環境共創イニシアチブ）に基づきます）</t>
    <rPh sb="5" eb="7">
      <t>レイワ</t>
    </rPh>
    <rPh sb="9" eb="11">
      <t>ネンド</t>
    </rPh>
    <rPh sb="40" eb="43">
      <t>ゼンシュンコウ</t>
    </rPh>
    <rPh sb="43" eb="45">
      <t>ブッケン</t>
    </rPh>
    <rPh sb="46" eb="48">
      <t>オウボ</t>
    </rPh>
    <rPh sb="52" eb="54">
      <t>イガイ</t>
    </rPh>
    <rPh sb="55" eb="56">
      <t>フク</t>
    </rPh>
    <rPh sb="62" eb="64">
      <t>カクシュ</t>
    </rPh>
    <rPh sb="64" eb="65">
      <t>ショウ</t>
    </rPh>
    <rPh sb="70" eb="72">
      <t>カンレン</t>
    </rPh>
    <rPh sb="72" eb="74">
      <t>ニンテイ</t>
    </rPh>
    <rPh sb="74" eb="78">
      <t>シュトクケンスウ</t>
    </rPh>
    <phoneticPr fontId="1"/>
  </si>
  <si>
    <r>
      <t>応募件数が表示されます（応募費用＝</t>
    </r>
    <r>
      <rPr>
        <sz val="10"/>
        <color rgb="FFFF0000"/>
        <rFont val="メイリオ"/>
        <family val="3"/>
        <charset val="128"/>
      </rPr>
      <t>60,000円</t>
    </r>
    <r>
      <rPr>
        <sz val="10"/>
        <color theme="1"/>
        <rFont val="メイリオ"/>
        <family val="3"/>
        <charset val="128"/>
      </rPr>
      <t>×応募件数）。</t>
    </r>
    <r>
      <rPr>
        <sz val="10"/>
        <color theme="1"/>
        <rFont val="メイリオ"/>
        <family val="3"/>
        <charset val="128"/>
      </rPr>
      <t>表示される値と実際の応募件数が異なる場合は、事務局にお問い合わせ下さい。</t>
    </r>
    <rPh sb="0" eb="2">
      <t>オウボ</t>
    </rPh>
    <rPh sb="2" eb="4">
      <t>ケンスウ</t>
    </rPh>
    <rPh sb="5" eb="7">
      <t>ヒョウジ</t>
    </rPh>
    <rPh sb="12" eb="14">
      <t>オウボ</t>
    </rPh>
    <rPh sb="14" eb="16">
      <t>ヒヨウ</t>
    </rPh>
    <rPh sb="23" eb="24">
      <t>エン</t>
    </rPh>
    <rPh sb="25" eb="27">
      <t>オウボ</t>
    </rPh>
    <rPh sb="27" eb="29">
      <t>ケンスウ</t>
    </rPh>
    <rPh sb="31" eb="33">
      <t>ヒョウジ</t>
    </rPh>
    <rPh sb="36" eb="37">
      <t>アタイ</t>
    </rPh>
    <rPh sb="38" eb="40">
      <t>ジッサイ</t>
    </rPh>
    <rPh sb="41" eb="43">
      <t>オウボ</t>
    </rPh>
    <rPh sb="43" eb="45">
      <t>ケンスウ</t>
    </rPh>
    <rPh sb="46" eb="47">
      <t>コト</t>
    </rPh>
    <rPh sb="49" eb="51">
      <t>バアイ</t>
    </rPh>
    <rPh sb="53" eb="56">
      <t>ジムキョク</t>
    </rPh>
    <rPh sb="58" eb="59">
      <t>ト</t>
    </rPh>
    <rPh sb="60" eb="61">
      <t>ア</t>
    </rPh>
    <rPh sb="63" eb="64">
      <t>クダ</t>
    </rPh>
    <phoneticPr fontId="1"/>
  </si>
  <si>
    <t>2020年10月1日
～2021年9月30日
竣工物件</t>
    <rPh sb="4" eb="5">
      <t>ネン</t>
    </rPh>
    <rPh sb="7" eb="8">
      <t>ガツ</t>
    </rPh>
    <rPh sb="9" eb="10">
      <t>ニチ</t>
    </rPh>
    <rPh sb="16" eb="17">
      <t>ネン</t>
    </rPh>
    <rPh sb="17" eb="18">
      <t>ヘイネン</t>
    </rPh>
    <rPh sb="18" eb="19">
      <t>ガツ</t>
    </rPh>
    <rPh sb="21" eb="22">
      <t>ニチ</t>
    </rPh>
    <rPh sb="23" eb="25">
      <t>シュンコウ</t>
    </rPh>
    <rPh sb="25" eb="27">
      <t>ブッケン</t>
    </rPh>
    <phoneticPr fontId="1"/>
  </si>
  <si>
    <r>
      <rPr>
        <b/>
        <sz val="9"/>
        <color theme="1"/>
        <rFont val="メイリオ"/>
        <family val="3"/>
        <charset val="128"/>
      </rPr>
      <t>応募シリーズ1の期間内の竣工実績</t>
    </r>
    <r>
      <rPr>
        <sz val="9"/>
        <color theme="1"/>
        <rFont val="メイリオ"/>
        <family val="3"/>
        <charset val="128"/>
      </rPr>
      <t>、およびそのうちの太陽光発電・コージェネレーションの搭載棟数を記入して下さい。太陽光・コージェネは引き渡し時に搭載されていたものに限ります（引き渡し後に居住者が購入・設置したものは含みません）。
　</t>
    </r>
    <r>
      <rPr>
        <sz val="11"/>
        <color theme="1"/>
        <rFont val="メイリオ"/>
        <family val="3"/>
        <charset val="128"/>
      </rPr>
      <t>・</t>
    </r>
    <r>
      <rPr>
        <b/>
        <u/>
        <sz val="11"/>
        <color rgb="FFFF0000"/>
        <rFont val="メイリオ"/>
        <family val="3"/>
        <charset val="128"/>
      </rPr>
      <t>集計期間は2020年10月1日～2021年9月30日</t>
    </r>
    <r>
      <rPr>
        <sz val="11"/>
        <color theme="1"/>
        <rFont val="メイリオ"/>
        <family val="3"/>
        <charset val="128"/>
      </rPr>
      <t>として下さい</t>
    </r>
    <r>
      <rPr>
        <u/>
        <sz val="11"/>
        <color rgb="FFFF0000"/>
        <rFont val="メイリオ"/>
        <family val="3"/>
        <charset val="128"/>
      </rPr>
      <t xml:space="preserve">
</t>
    </r>
    <r>
      <rPr>
        <sz val="11"/>
        <color rgb="FFFF0000"/>
        <rFont val="メイリオ"/>
        <family val="3"/>
        <charset val="128"/>
      </rPr>
      <t>　・</t>
    </r>
    <r>
      <rPr>
        <u/>
        <sz val="11"/>
        <color rgb="FFFF0000"/>
        <rFont val="メイリオ"/>
        <family val="3"/>
        <charset val="128"/>
      </rPr>
      <t>地域区分別に集計して記入</t>
    </r>
    <r>
      <rPr>
        <sz val="11"/>
        <color theme="1"/>
        <rFont val="メイリオ"/>
        <family val="3"/>
        <charset val="128"/>
      </rPr>
      <t>して下さい
　・応募要件として、</t>
    </r>
    <r>
      <rPr>
        <b/>
        <u/>
        <sz val="11"/>
        <color rgb="FFFF0000"/>
        <rFont val="メイリオ"/>
        <family val="3"/>
        <charset val="128"/>
      </rPr>
      <t>応募地域の棟数合計3棟以上</t>
    </r>
    <r>
      <rPr>
        <sz val="11"/>
        <color theme="1"/>
        <rFont val="メイリオ"/>
        <family val="3"/>
        <charset val="128"/>
      </rPr>
      <t>が必要です
　・</t>
    </r>
    <r>
      <rPr>
        <u/>
        <sz val="11"/>
        <color rgb="FFFF0000"/>
        <rFont val="メイリオ"/>
        <family val="3"/>
        <charset val="128"/>
      </rPr>
      <t>応募する地域区分</t>
    </r>
    <r>
      <rPr>
        <b/>
        <u/>
        <sz val="11"/>
        <color rgb="FFFF0000"/>
        <rFont val="メイリオ"/>
        <family val="3"/>
        <charset val="128"/>
      </rPr>
      <t>以外</t>
    </r>
    <r>
      <rPr>
        <u/>
        <sz val="11"/>
        <color rgb="FFFF0000"/>
        <rFont val="メイリオ"/>
        <family val="3"/>
        <charset val="128"/>
      </rPr>
      <t>の地域についても竣工実績がある場合は記入</t>
    </r>
    <r>
      <rPr>
        <sz val="11"/>
        <color theme="1"/>
        <rFont val="メイリオ"/>
        <family val="3"/>
        <charset val="128"/>
      </rPr>
      <t>して下さい</t>
    </r>
    <rPh sb="0" eb="2">
      <t>オウボ</t>
    </rPh>
    <rPh sb="8" eb="10">
      <t>キカン</t>
    </rPh>
    <rPh sb="10" eb="11">
      <t>ナイ</t>
    </rPh>
    <rPh sb="12" eb="14">
      <t>シュンコウ</t>
    </rPh>
    <rPh sb="14" eb="16">
      <t>ジッセキ</t>
    </rPh>
    <rPh sb="25" eb="28">
      <t>タイヨウコウ</t>
    </rPh>
    <rPh sb="28" eb="30">
      <t>ハツデン</t>
    </rPh>
    <rPh sb="42" eb="44">
      <t>トウサイ</t>
    </rPh>
    <rPh sb="44" eb="45">
      <t>トウ</t>
    </rPh>
    <rPh sb="45" eb="46">
      <t>スウ</t>
    </rPh>
    <rPh sb="47" eb="49">
      <t>キニュウ</t>
    </rPh>
    <rPh sb="51" eb="52">
      <t>クダ</t>
    </rPh>
    <rPh sb="55" eb="58">
      <t>タイヨウコウ</t>
    </rPh>
    <rPh sb="65" eb="66">
      <t>ヒ</t>
    </rPh>
    <rPh sb="67" eb="68">
      <t>ワタ</t>
    </rPh>
    <rPh sb="69" eb="70">
      <t>ジ</t>
    </rPh>
    <rPh sb="71" eb="73">
      <t>トウサイ</t>
    </rPh>
    <rPh sb="81" eb="82">
      <t>カギ</t>
    </rPh>
    <rPh sb="86" eb="87">
      <t>ヒ</t>
    </rPh>
    <rPh sb="88" eb="89">
      <t>ワタ</t>
    </rPh>
    <rPh sb="92" eb="95">
      <t>キョジュウシャ</t>
    </rPh>
    <rPh sb="96" eb="98">
      <t>コウニュウ</t>
    </rPh>
    <rPh sb="99" eb="101">
      <t>セッチ</t>
    </rPh>
    <rPh sb="106" eb="107">
      <t>フク</t>
    </rPh>
    <rPh sb="116" eb="118">
      <t>シュウケイ</t>
    </rPh>
    <rPh sb="118" eb="120">
      <t>キカン</t>
    </rPh>
    <rPh sb="125" eb="126">
      <t>ネン</t>
    </rPh>
    <rPh sb="128" eb="129">
      <t>ガツ</t>
    </rPh>
    <rPh sb="130" eb="131">
      <t>ニチ</t>
    </rPh>
    <rPh sb="136" eb="137">
      <t>ネン</t>
    </rPh>
    <rPh sb="138" eb="139">
      <t>ガツ</t>
    </rPh>
    <rPh sb="141" eb="142">
      <t>ニチ</t>
    </rPh>
    <rPh sb="145" eb="146">
      <t>クダ</t>
    </rPh>
    <rPh sb="151" eb="155">
      <t>チイキクブン</t>
    </rPh>
    <rPh sb="155" eb="156">
      <t>ベツ</t>
    </rPh>
    <rPh sb="157" eb="159">
      <t>シュウケイ</t>
    </rPh>
    <rPh sb="161" eb="163">
      <t>キニュウ</t>
    </rPh>
    <rPh sb="165" eb="166">
      <t>クダ</t>
    </rPh>
    <rPh sb="171" eb="173">
      <t>オウボ</t>
    </rPh>
    <rPh sb="173" eb="175">
      <t>ヨウケン</t>
    </rPh>
    <rPh sb="179" eb="181">
      <t>オウボ</t>
    </rPh>
    <rPh sb="181" eb="183">
      <t>チイキ</t>
    </rPh>
    <rPh sb="184" eb="186">
      <t>トウスウ</t>
    </rPh>
    <rPh sb="186" eb="188">
      <t>ゴウケイ</t>
    </rPh>
    <rPh sb="189" eb="190">
      <t>トウ</t>
    </rPh>
    <rPh sb="190" eb="192">
      <t>イジョウ</t>
    </rPh>
    <rPh sb="193" eb="195">
      <t>ヒツヨウ</t>
    </rPh>
    <rPh sb="200" eb="202">
      <t>オウボ</t>
    </rPh>
    <rPh sb="204" eb="206">
      <t>チイキ</t>
    </rPh>
    <rPh sb="206" eb="208">
      <t>クブン</t>
    </rPh>
    <rPh sb="208" eb="210">
      <t>イガイ</t>
    </rPh>
    <rPh sb="211" eb="213">
      <t>チイキ</t>
    </rPh>
    <rPh sb="218" eb="220">
      <t>シュンコウ</t>
    </rPh>
    <rPh sb="220" eb="222">
      <t>ジッセキ</t>
    </rPh>
    <rPh sb="225" eb="227">
      <t>バアイ</t>
    </rPh>
    <rPh sb="228" eb="230">
      <t>キニュウ</t>
    </rPh>
    <rPh sb="232" eb="233">
      <t>クダ</t>
    </rPh>
    <phoneticPr fontId="1"/>
  </si>
  <si>
    <r>
      <rPr>
        <b/>
        <sz val="9"/>
        <color theme="1"/>
        <rFont val="メイリオ"/>
        <family val="3"/>
        <charset val="128"/>
      </rPr>
      <t>応募シリーズ1の期間内竣工物件における気密性能、各種省エネルギー関連認定実績</t>
    </r>
    <r>
      <rPr>
        <sz val="9"/>
        <color theme="1"/>
        <rFont val="メイリオ"/>
        <family val="3"/>
        <charset val="128"/>
      </rPr>
      <t>を記入して下さい。
　</t>
    </r>
    <r>
      <rPr>
        <sz val="11"/>
        <color theme="1"/>
        <rFont val="メイリオ"/>
        <family val="3"/>
        <charset val="128"/>
      </rPr>
      <t>・</t>
    </r>
    <r>
      <rPr>
        <u/>
        <sz val="11"/>
        <color rgb="FFFF0000"/>
        <rFont val="メイリオ"/>
        <family val="3"/>
        <charset val="128"/>
      </rPr>
      <t>集計期間は2020年10月1日～2021年9月30日として下さい</t>
    </r>
    <r>
      <rPr>
        <sz val="11"/>
        <color theme="1"/>
        <rFont val="メイリオ"/>
        <family val="3"/>
        <charset val="128"/>
      </rPr>
      <t xml:space="preserve">
　・</t>
    </r>
    <r>
      <rPr>
        <u/>
        <sz val="11"/>
        <color rgb="FFFF0000"/>
        <rFont val="メイリオ"/>
        <family val="3"/>
        <charset val="128"/>
      </rPr>
      <t>応募する地域区分</t>
    </r>
    <r>
      <rPr>
        <b/>
        <u/>
        <sz val="11"/>
        <color rgb="FFFF0000"/>
        <rFont val="メイリオ"/>
        <family val="3"/>
        <charset val="128"/>
      </rPr>
      <t>以外</t>
    </r>
    <r>
      <rPr>
        <u/>
        <sz val="11"/>
        <color rgb="FFFF0000"/>
        <rFont val="メイリオ"/>
        <family val="3"/>
        <charset val="128"/>
      </rPr>
      <t>の地域で竣工した物件についても棟数・件数に算入してかまいません。</t>
    </r>
    <rPh sb="0" eb="2">
      <t>オウボ</t>
    </rPh>
    <rPh sb="8" eb="10">
      <t>キカン</t>
    </rPh>
    <rPh sb="10" eb="11">
      <t>ナイ</t>
    </rPh>
    <rPh sb="11" eb="13">
      <t>シュンコウ</t>
    </rPh>
    <rPh sb="13" eb="15">
      <t>ブッケン</t>
    </rPh>
    <rPh sb="19" eb="23">
      <t>キミツセイノウ</t>
    </rPh>
    <rPh sb="24" eb="26">
      <t>カクシュ</t>
    </rPh>
    <rPh sb="26" eb="27">
      <t>ショウ</t>
    </rPh>
    <rPh sb="32" eb="34">
      <t>カンレン</t>
    </rPh>
    <rPh sb="34" eb="36">
      <t>ニンテイ</t>
    </rPh>
    <rPh sb="36" eb="38">
      <t>ジッセキ</t>
    </rPh>
    <rPh sb="39" eb="41">
      <t>キニュウ</t>
    </rPh>
    <rPh sb="43" eb="44">
      <t>クダ</t>
    </rPh>
    <rPh sb="50" eb="52">
      <t>シュウケイ</t>
    </rPh>
    <rPh sb="52" eb="54">
      <t>キカン</t>
    </rPh>
    <rPh sb="85" eb="87">
      <t>オウボ</t>
    </rPh>
    <rPh sb="89" eb="91">
      <t>チイキ</t>
    </rPh>
    <rPh sb="91" eb="93">
      <t>クブン</t>
    </rPh>
    <rPh sb="93" eb="95">
      <t>イガイ</t>
    </rPh>
    <rPh sb="96" eb="98">
      <t>チイキ</t>
    </rPh>
    <rPh sb="99" eb="101">
      <t>シュンコウ</t>
    </rPh>
    <rPh sb="103" eb="105">
      <t>ブッケン</t>
    </rPh>
    <rPh sb="110" eb="112">
      <t>トウスウ</t>
    </rPh>
    <rPh sb="113" eb="115">
      <t>ケンスウ</t>
    </rPh>
    <rPh sb="116" eb="118">
      <t>サンニュウ</t>
    </rPh>
    <phoneticPr fontId="1"/>
  </si>
  <si>
    <r>
      <rPr>
        <b/>
        <sz val="9"/>
        <color theme="1"/>
        <rFont val="メイリオ"/>
        <family val="3"/>
        <charset val="128"/>
      </rPr>
      <t>応募シリーズ3の期間内竣工物件における気密性能、各種省エネルギー関連認定実績</t>
    </r>
    <r>
      <rPr>
        <sz val="9"/>
        <color theme="1"/>
        <rFont val="メイリオ"/>
        <family val="3"/>
        <charset val="128"/>
      </rPr>
      <t>を記入して下さい。
　</t>
    </r>
    <r>
      <rPr>
        <sz val="11"/>
        <color theme="1"/>
        <rFont val="メイリオ"/>
        <family val="3"/>
        <charset val="128"/>
      </rPr>
      <t>・</t>
    </r>
    <r>
      <rPr>
        <u/>
        <sz val="11"/>
        <color rgb="FFFF0000"/>
        <rFont val="メイリオ"/>
        <family val="3"/>
        <charset val="128"/>
      </rPr>
      <t>集計期間は2020年10月1日～2021年9月30日として下さい</t>
    </r>
    <r>
      <rPr>
        <sz val="11"/>
        <color theme="1"/>
        <rFont val="メイリオ"/>
        <family val="3"/>
        <charset val="128"/>
      </rPr>
      <t xml:space="preserve">
　・</t>
    </r>
    <r>
      <rPr>
        <u/>
        <sz val="11"/>
        <color rgb="FFFF0000"/>
        <rFont val="メイリオ"/>
        <family val="3"/>
        <charset val="128"/>
      </rPr>
      <t>応募する地域区分</t>
    </r>
    <r>
      <rPr>
        <b/>
        <u/>
        <sz val="11"/>
        <color rgb="FFFF0000"/>
        <rFont val="メイリオ"/>
        <family val="3"/>
        <charset val="128"/>
      </rPr>
      <t>以外</t>
    </r>
    <r>
      <rPr>
        <u/>
        <sz val="11"/>
        <color rgb="FFFF0000"/>
        <rFont val="メイリオ"/>
        <family val="3"/>
        <charset val="128"/>
      </rPr>
      <t>の地域で竣工した物件についても棟数・件数に算入してかまいません。</t>
    </r>
    <rPh sb="0" eb="2">
      <t>オウボ</t>
    </rPh>
    <rPh sb="8" eb="10">
      <t>キカン</t>
    </rPh>
    <rPh sb="10" eb="11">
      <t>ナイ</t>
    </rPh>
    <rPh sb="11" eb="13">
      <t>シュンコウ</t>
    </rPh>
    <rPh sb="13" eb="15">
      <t>ブッケン</t>
    </rPh>
    <rPh sb="19" eb="23">
      <t>キミツセイノウ</t>
    </rPh>
    <rPh sb="24" eb="26">
      <t>カクシュ</t>
    </rPh>
    <rPh sb="26" eb="27">
      <t>ショウ</t>
    </rPh>
    <rPh sb="32" eb="34">
      <t>カンレン</t>
    </rPh>
    <rPh sb="34" eb="36">
      <t>ニンテイ</t>
    </rPh>
    <rPh sb="36" eb="38">
      <t>ジッセキ</t>
    </rPh>
    <rPh sb="39" eb="41">
      <t>キニュウ</t>
    </rPh>
    <rPh sb="43" eb="44">
      <t>クダ</t>
    </rPh>
    <rPh sb="50" eb="52">
      <t>シュウケイ</t>
    </rPh>
    <rPh sb="52" eb="54">
      <t>キカン</t>
    </rPh>
    <rPh sb="85" eb="87">
      <t>オウボ</t>
    </rPh>
    <rPh sb="89" eb="91">
      <t>チイキ</t>
    </rPh>
    <rPh sb="91" eb="93">
      <t>クブン</t>
    </rPh>
    <rPh sb="93" eb="95">
      <t>イガイ</t>
    </rPh>
    <rPh sb="96" eb="98">
      <t>チイキ</t>
    </rPh>
    <rPh sb="99" eb="101">
      <t>シュンコウ</t>
    </rPh>
    <rPh sb="103" eb="105">
      <t>ブッケン</t>
    </rPh>
    <rPh sb="110" eb="112">
      <t>トウスウ</t>
    </rPh>
    <rPh sb="113" eb="115">
      <t>ケンスウ</t>
    </rPh>
    <rPh sb="116" eb="118">
      <t>サンニュウ</t>
    </rPh>
    <phoneticPr fontId="1"/>
  </si>
  <si>
    <r>
      <rPr>
        <b/>
        <sz val="9"/>
        <color theme="1"/>
        <rFont val="メイリオ"/>
        <family val="3"/>
        <charset val="128"/>
      </rPr>
      <t>応募シリーズ3の期間内の竣工実績</t>
    </r>
    <r>
      <rPr>
        <sz val="9"/>
        <color theme="1"/>
        <rFont val="メイリオ"/>
        <family val="3"/>
        <charset val="128"/>
      </rPr>
      <t>、およびそのうちの太陽光発電・コージェネレーションの搭載棟数を記入して下さい。太陽光・コージェネは引き渡し時に搭載されていたものに限ります（引き渡し後に居住者が購入・設置したものは含みません）。
　</t>
    </r>
    <r>
      <rPr>
        <sz val="11"/>
        <color theme="1"/>
        <rFont val="メイリオ"/>
        <family val="3"/>
        <charset val="128"/>
      </rPr>
      <t>・</t>
    </r>
    <r>
      <rPr>
        <b/>
        <u/>
        <sz val="11"/>
        <color rgb="FFFF0000"/>
        <rFont val="メイリオ"/>
        <family val="3"/>
        <charset val="128"/>
      </rPr>
      <t>集計期間は2020年10月1日～2021年9月30日</t>
    </r>
    <r>
      <rPr>
        <sz val="11"/>
        <color theme="1"/>
        <rFont val="メイリオ"/>
        <family val="3"/>
        <charset val="128"/>
      </rPr>
      <t>として下さい</t>
    </r>
    <r>
      <rPr>
        <u/>
        <sz val="11"/>
        <color rgb="FFFF0000"/>
        <rFont val="メイリオ"/>
        <family val="3"/>
        <charset val="128"/>
      </rPr>
      <t xml:space="preserve">
</t>
    </r>
    <r>
      <rPr>
        <sz val="11"/>
        <color rgb="FFFF0000"/>
        <rFont val="メイリオ"/>
        <family val="3"/>
        <charset val="128"/>
      </rPr>
      <t>　・</t>
    </r>
    <r>
      <rPr>
        <u/>
        <sz val="11"/>
        <color rgb="FFFF0000"/>
        <rFont val="メイリオ"/>
        <family val="3"/>
        <charset val="128"/>
      </rPr>
      <t>地域区分別に集計して記入</t>
    </r>
    <r>
      <rPr>
        <sz val="11"/>
        <color theme="1"/>
        <rFont val="メイリオ"/>
        <family val="3"/>
        <charset val="128"/>
      </rPr>
      <t>して下さい
　・応募要件として、</t>
    </r>
    <r>
      <rPr>
        <b/>
        <u/>
        <sz val="11"/>
        <color rgb="FFFF0000"/>
        <rFont val="メイリオ"/>
        <family val="3"/>
        <charset val="128"/>
      </rPr>
      <t>応募地域の棟数合計3棟以上</t>
    </r>
    <r>
      <rPr>
        <sz val="11"/>
        <color theme="1"/>
        <rFont val="メイリオ"/>
        <family val="3"/>
        <charset val="128"/>
      </rPr>
      <t>が必要です
　・</t>
    </r>
    <r>
      <rPr>
        <u/>
        <sz val="11"/>
        <color rgb="FFFF0000"/>
        <rFont val="メイリオ"/>
        <family val="3"/>
        <charset val="128"/>
      </rPr>
      <t>応募する地域区分</t>
    </r>
    <r>
      <rPr>
        <b/>
        <u/>
        <sz val="11"/>
        <color rgb="FFFF0000"/>
        <rFont val="メイリオ"/>
        <family val="3"/>
        <charset val="128"/>
      </rPr>
      <t>以外</t>
    </r>
    <r>
      <rPr>
        <u/>
        <sz val="11"/>
        <color rgb="FFFF0000"/>
        <rFont val="メイリオ"/>
        <family val="3"/>
        <charset val="128"/>
      </rPr>
      <t>の地域についても竣工実績がある場合は記入</t>
    </r>
    <r>
      <rPr>
        <sz val="11"/>
        <color theme="1"/>
        <rFont val="メイリオ"/>
        <family val="3"/>
        <charset val="128"/>
      </rPr>
      <t>して下さい</t>
    </r>
    <rPh sb="0" eb="2">
      <t>オウボ</t>
    </rPh>
    <rPh sb="8" eb="10">
      <t>キカン</t>
    </rPh>
    <rPh sb="10" eb="11">
      <t>ナイ</t>
    </rPh>
    <rPh sb="12" eb="14">
      <t>シュンコウ</t>
    </rPh>
    <rPh sb="14" eb="16">
      <t>ジッセキ</t>
    </rPh>
    <rPh sb="25" eb="28">
      <t>タイヨウコウ</t>
    </rPh>
    <rPh sb="28" eb="30">
      <t>ハツデン</t>
    </rPh>
    <rPh sb="42" eb="44">
      <t>トウサイ</t>
    </rPh>
    <rPh sb="44" eb="45">
      <t>トウ</t>
    </rPh>
    <rPh sb="45" eb="46">
      <t>スウ</t>
    </rPh>
    <rPh sb="47" eb="49">
      <t>キニュウ</t>
    </rPh>
    <rPh sb="51" eb="52">
      <t>クダ</t>
    </rPh>
    <rPh sb="55" eb="58">
      <t>タイヨウコウ</t>
    </rPh>
    <rPh sb="65" eb="66">
      <t>ヒ</t>
    </rPh>
    <rPh sb="67" eb="68">
      <t>ワタ</t>
    </rPh>
    <rPh sb="69" eb="70">
      <t>ジ</t>
    </rPh>
    <rPh sb="71" eb="73">
      <t>トウサイ</t>
    </rPh>
    <rPh sb="81" eb="82">
      <t>カギ</t>
    </rPh>
    <rPh sb="86" eb="87">
      <t>ヒ</t>
    </rPh>
    <rPh sb="88" eb="89">
      <t>ワタ</t>
    </rPh>
    <rPh sb="92" eb="95">
      <t>キョジュウシャ</t>
    </rPh>
    <rPh sb="96" eb="98">
      <t>コウニュウ</t>
    </rPh>
    <rPh sb="99" eb="101">
      <t>セッチ</t>
    </rPh>
    <rPh sb="106" eb="107">
      <t>フク</t>
    </rPh>
    <rPh sb="116" eb="118">
      <t>シュウケイ</t>
    </rPh>
    <rPh sb="118" eb="120">
      <t>キカン</t>
    </rPh>
    <rPh sb="125" eb="126">
      <t>ネン</t>
    </rPh>
    <rPh sb="128" eb="129">
      <t>ガツ</t>
    </rPh>
    <rPh sb="130" eb="131">
      <t>ニチ</t>
    </rPh>
    <rPh sb="136" eb="137">
      <t>ネン</t>
    </rPh>
    <rPh sb="138" eb="139">
      <t>ガツ</t>
    </rPh>
    <rPh sb="141" eb="142">
      <t>ニチ</t>
    </rPh>
    <rPh sb="145" eb="146">
      <t>クダ</t>
    </rPh>
    <rPh sb="151" eb="155">
      <t>チイキクブン</t>
    </rPh>
    <rPh sb="155" eb="156">
      <t>ベツ</t>
    </rPh>
    <rPh sb="157" eb="159">
      <t>シュウケイ</t>
    </rPh>
    <rPh sb="161" eb="163">
      <t>キニュウ</t>
    </rPh>
    <rPh sb="165" eb="166">
      <t>クダ</t>
    </rPh>
    <rPh sb="171" eb="173">
      <t>オウボ</t>
    </rPh>
    <rPh sb="173" eb="175">
      <t>ヨウケン</t>
    </rPh>
    <rPh sb="179" eb="181">
      <t>オウボ</t>
    </rPh>
    <rPh sb="181" eb="183">
      <t>チイキ</t>
    </rPh>
    <rPh sb="184" eb="186">
      <t>トウスウ</t>
    </rPh>
    <rPh sb="186" eb="188">
      <t>ゴウケイ</t>
    </rPh>
    <rPh sb="189" eb="190">
      <t>トウ</t>
    </rPh>
    <rPh sb="190" eb="192">
      <t>イジョウ</t>
    </rPh>
    <rPh sb="193" eb="195">
      <t>ヒツヨウ</t>
    </rPh>
    <rPh sb="200" eb="202">
      <t>オウボ</t>
    </rPh>
    <rPh sb="204" eb="206">
      <t>チイキ</t>
    </rPh>
    <rPh sb="206" eb="208">
      <t>クブン</t>
    </rPh>
    <rPh sb="208" eb="210">
      <t>イガイ</t>
    </rPh>
    <rPh sb="211" eb="213">
      <t>チイキ</t>
    </rPh>
    <rPh sb="218" eb="220">
      <t>シュンコウ</t>
    </rPh>
    <rPh sb="220" eb="222">
      <t>ジッセキ</t>
    </rPh>
    <rPh sb="225" eb="227">
      <t>バアイ</t>
    </rPh>
    <rPh sb="228" eb="230">
      <t>キニュウ</t>
    </rPh>
    <rPh sb="232" eb="233">
      <t>クダ</t>
    </rPh>
    <phoneticPr fontId="1"/>
  </si>
  <si>
    <t>ハウス・オブ・ザ・イヤー・イン・エナジー 2021 資料①：応募シリーズ3概要</t>
    <rPh sb="30" eb="32">
      <t>オウボ</t>
    </rPh>
    <rPh sb="37" eb="39">
      <t>ガイヨウ</t>
    </rPh>
    <phoneticPr fontId="1"/>
  </si>
  <si>
    <r>
      <rPr>
        <b/>
        <sz val="9"/>
        <color theme="1"/>
        <rFont val="メイリオ"/>
        <family val="3"/>
        <charset val="128"/>
      </rPr>
      <t>応募シリーズ2の期間内竣工物件における気密性能、各種省エネルギー関連認定実績</t>
    </r>
    <r>
      <rPr>
        <sz val="9"/>
        <color theme="1"/>
        <rFont val="メイリオ"/>
        <family val="3"/>
        <charset val="128"/>
      </rPr>
      <t>を記入して下さい。
　</t>
    </r>
    <r>
      <rPr>
        <sz val="11"/>
        <color theme="1"/>
        <rFont val="メイリオ"/>
        <family val="3"/>
        <charset val="128"/>
      </rPr>
      <t>・</t>
    </r>
    <r>
      <rPr>
        <u/>
        <sz val="11"/>
        <color rgb="FFFF0000"/>
        <rFont val="メイリオ"/>
        <family val="3"/>
        <charset val="128"/>
      </rPr>
      <t>集計期間は2020年10月1日～2021年9月30日として下さい</t>
    </r>
    <r>
      <rPr>
        <sz val="11"/>
        <color theme="1"/>
        <rFont val="メイリオ"/>
        <family val="3"/>
        <charset val="128"/>
      </rPr>
      <t xml:space="preserve">
　・</t>
    </r>
    <r>
      <rPr>
        <u/>
        <sz val="11"/>
        <color rgb="FFFF0000"/>
        <rFont val="メイリオ"/>
        <family val="3"/>
        <charset val="128"/>
      </rPr>
      <t>応募する地域区分</t>
    </r>
    <r>
      <rPr>
        <b/>
        <u/>
        <sz val="11"/>
        <color rgb="FFFF0000"/>
        <rFont val="メイリオ"/>
        <family val="3"/>
        <charset val="128"/>
      </rPr>
      <t>以外</t>
    </r>
    <r>
      <rPr>
        <u/>
        <sz val="11"/>
        <color rgb="FFFF0000"/>
        <rFont val="メイリオ"/>
        <family val="3"/>
        <charset val="128"/>
      </rPr>
      <t>の地域で竣工した物件についても棟数・件数に算入してかまいません。</t>
    </r>
    <rPh sb="0" eb="2">
      <t>オウボ</t>
    </rPh>
    <rPh sb="8" eb="10">
      <t>キカン</t>
    </rPh>
    <rPh sb="10" eb="11">
      <t>ナイ</t>
    </rPh>
    <rPh sb="11" eb="13">
      <t>シュンコウ</t>
    </rPh>
    <rPh sb="13" eb="15">
      <t>ブッケン</t>
    </rPh>
    <rPh sb="19" eb="23">
      <t>キミツセイノウ</t>
    </rPh>
    <rPh sb="24" eb="26">
      <t>カクシュ</t>
    </rPh>
    <rPh sb="26" eb="27">
      <t>ショウ</t>
    </rPh>
    <rPh sb="32" eb="34">
      <t>カンレン</t>
    </rPh>
    <rPh sb="34" eb="36">
      <t>ニンテイ</t>
    </rPh>
    <rPh sb="36" eb="38">
      <t>ジッセキ</t>
    </rPh>
    <rPh sb="39" eb="41">
      <t>キニュウ</t>
    </rPh>
    <rPh sb="43" eb="44">
      <t>クダ</t>
    </rPh>
    <rPh sb="50" eb="52">
      <t>シュウケイ</t>
    </rPh>
    <rPh sb="52" eb="54">
      <t>キカン</t>
    </rPh>
    <rPh sb="85" eb="87">
      <t>オウボ</t>
    </rPh>
    <rPh sb="89" eb="91">
      <t>チイキ</t>
    </rPh>
    <rPh sb="91" eb="93">
      <t>クブン</t>
    </rPh>
    <rPh sb="93" eb="95">
      <t>イガイ</t>
    </rPh>
    <rPh sb="96" eb="98">
      <t>チイキ</t>
    </rPh>
    <rPh sb="99" eb="101">
      <t>シュンコウ</t>
    </rPh>
    <rPh sb="103" eb="105">
      <t>ブッケン</t>
    </rPh>
    <rPh sb="110" eb="112">
      <t>トウスウ</t>
    </rPh>
    <rPh sb="113" eb="115">
      <t>ケンスウ</t>
    </rPh>
    <rPh sb="116" eb="118">
      <t>サンニュウ</t>
    </rPh>
    <phoneticPr fontId="1"/>
  </si>
  <si>
    <r>
      <rPr>
        <b/>
        <sz val="9"/>
        <color theme="1"/>
        <rFont val="メイリオ"/>
        <family val="3"/>
        <charset val="128"/>
      </rPr>
      <t>応募シリーズ2の期間内の竣工実績</t>
    </r>
    <r>
      <rPr>
        <sz val="9"/>
        <color theme="1"/>
        <rFont val="メイリオ"/>
        <family val="3"/>
        <charset val="128"/>
      </rPr>
      <t>、およびそのうちの太陽光発電・コージェネレーションの搭載棟数を記入して下さい。太陽光・コージェネは引き渡し時に搭載されていたものに限ります（引き渡し後に居住者が購入・設置したものは含みません）。
　</t>
    </r>
    <r>
      <rPr>
        <sz val="11"/>
        <color theme="1"/>
        <rFont val="メイリオ"/>
        <family val="3"/>
        <charset val="128"/>
      </rPr>
      <t>・</t>
    </r>
    <r>
      <rPr>
        <b/>
        <u/>
        <sz val="11"/>
        <color rgb="FFFF0000"/>
        <rFont val="メイリオ"/>
        <family val="3"/>
        <charset val="128"/>
      </rPr>
      <t>集計期間は2020年10月1日～2021年9月30日</t>
    </r>
    <r>
      <rPr>
        <sz val="11"/>
        <color theme="1"/>
        <rFont val="メイリオ"/>
        <family val="3"/>
        <charset val="128"/>
      </rPr>
      <t>として下さい</t>
    </r>
    <r>
      <rPr>
        <u/>
        <sz val="11"/>
        <color rgb="FFFF0000"/>
        <rFont val="メイリオ"/>
        <family val="3"/>
        <charset val="128"/>
      </rPr>
      <t xml:space="preserve">
</t>
    </r>
    <r>
      <rPr>
        <sz val="11"/>
        <color rgb="FFFF0000"/>
        <rFont val="メイリオ"/>
        <family val="3"/>
        <charset val="128"/>
      </rPr>
      <t>　・</t>
    </r>
    <r>
      <rPr>
        <u/>
        <sz val="11"/>
        <color rgb="FFFF0000"/>
        <rFont val="メイリオ"/>
        <family val="3"/>
        <charset val="128"/>
      </rPr>
      <t>地域区分別に集計して記入</t>
    </r>
    <r>
      <rPr>
        <sz val="11"/>
        <color theme="1"/>
        <rFont val="メイリオ"/>
        <family val="3"/>
        <charset val="128"/>
      </rPr>
      <t>して下さい
　・応募要件として、</t>
    </r>
    <r>
      <rPr>
        <b/>
        <u/>
        <sz val="11"/>
        <color rgb="FFFF0000"/>
        <rFont val="メイリオ"/>
        <family val="3"/>
        <charset val="128"/>
      </rPr>
      <t>応募地域の棟数合計3棟以上</t>
    </r>
    <r>
      <rPr>
        <sz val="11"/>
        <color theme="1"/>
        <rFont val="メイリオ"/>
        <family val="3"/>
        <charset val="128"/>
      </rPr>
      <t>が必要です
　・</t>
    </r>
    <r>
      <rPr>
        <u/>
        <sz val="11"/>
        <color rgb="FFFF0000"/>
        <rFont val="メイリオ"/>
        <family val="3"/>
        <charset val="128"/>
      </rPr>
      <t>応募する地域区分</t>
    </r>
    <r>
      <rPr>
        <b/>
        <u/>
        <sz val="11"/>
        <color rgb="FFFF0000"/>
        <rFont val="メイリオ"/>
        <family val="3"/>
        <charset val="128"/>
      </rPr>
      <t>以外</t>
    </r>
    <r>
      <rPr>
        <u/>
        <sz val="11"/>
        <color rgb="FFFF0000"/>
        <rFont val="メイリオ"/>
        <family val="3"/>
        <charset val="128"/>
      </rPr>
      <t>の地域についても竣工実績がある場合は記入</t>
    </r>
    <r>
      <rPr>
        <sz val="11"/>
        <color theme="1"/>
        <rFont val="メイリオ"/>
        <family val="3"/>
        <charset val="128"/>
      </rPr>
      <t>して下さい</t>
    </r>
    <rPh sb="0" eb="2">
      <t>オウボ</t>
    </rPh>
    <rPh sb="8" eb="10">
      <t>キカン</t>
    </rPh>
    <rPh sb="10" eb="11">
      <t>ナイ</t>
    </rPh>
    <rPh sb="12" eb="14">
      <t>シュンコウ</t>
    </rPh>
    <rPh sb="14" eb="16">
      <t>ジッセキ</t>
    </rPh>
    <rPh sb="25" eb="28">
      <t>タイヨウコウ</t>
    </rPh>
    <rPh sb="28" eb="30">
      <t>ハツデン</t>
    </rPh>
    <rPh sb="42" eb="44">
      <t>トウサイ</t>
    </rPh>
    <rPh sb="44" eb="45">
      <t>トウ</t>
    </rPh>
    <rPh sb="45" eb="46">
      <t>スウ</t>
    </rPh>
    <rPh sb="47" eb="49">
      <t>キニュウ</t>
    </rPh>
    <rPh sb="51" eb="52">
      <t>クダ</t>
    </rPh>
    <rPh sb="55" eb="58">
      <t>タイヨウコウ</t>
    </rPh>
    <rPh sb="65" eb="66">
      <t>ヒ</t>
    </rPh>
    <rPh sb="67" eb="68">
      <t>ワタ</t>
    </rPh>
    <rPh sb="69" eb="70">
      <t>ジ</t>
    </rPh>
    <rPh sb="71" eb="73">
      <t>トウサイ</t>
    </rPh>
    <rPh sb="81" eb="82">
      <t>カギ</t>
    </rPh>
    <rPh sb="86" eb="87">
      <t>ヒ</t>
    </rPh>
    <rPh sb="88" eb="89">
      <t>ワタ</t>
    </rPh>
    <rPh sb="92" eb="95">
      <t>キョジュウシャ</t>
    </rPh>
    <rPh sb="96" eb="98">
      <t>コウニュウ</t>
    </rPh>
    <rPh sb="99" eb="101">
      <t>セッチ</t>
    </rPh>
    <rPh sb="106" eb="107">
      <t>フク</t>
    </rPh>
    <rPh sb="116" eb="118">
      <t>シュウケイ</t>
    </rPh>
    <rPh sb="118" eb="120">
      <t>キカン</t>
    </rPh>
    <rPh sb="125" eb="126">
      <t>ネン</t>
    </rPh>
    <rPh sb="128" eb="129">
      <t>ガツ</t>
    </rPh>
    <rPh sb="130" eb="131">
      <t>ニチ</t>
    </rPh>
    <rPh sb="136" eb="137">
      <t>ネン</t>
    </rPh>
    <rPh sb="138" eb="139">
      <t>ガツ</t>
    </rPh>
    <rPh sb="141" eb="142">
      <t>ニチ</t>
    </rPh>
    <rPh sb="145" eb="146">
      <t>クダ</t>
    </rPh>
    <rPh sb="151" eb="155">
      <t>チイキクブン</t>
    </rPh>
    <rPh sb="155" eb="156">
      <t>ベツ</t>
    </rPh>
    <rPh sb="157" eb="159">
      <t>シュウケイ</t>
    </rPh>
    <rPh sb="161" eb="163">
      <t>キニュウ</t>
    </rPh>
    <rPh sb="165" eb="166">
      <t>クダ</t>
    </rPh>
    <rPh sb="171" eb="173">
      <t>オウボ</t>
    </rPh>
    <rPh sb="173" eb="175">
      <t>ヨウケン</t>
    </rPh>
    <rPh sb="179" eb="181">
      <t>オウボ</t>
    </rPh>
    <rPh sb="181" eb="183">
      <t>チイキ</t>
    </rPh>
    <rPh sb="184" eb="186">
      <t>トウスウ</t>
    </rPh>
    <rPh sb="186" eb="188">
      <t>ゴウケイ</t>
    </rPh>
    <rPh sb="189" eb="190">
      <t>トウ</t>
    </rPh>
    <rPh sb="190" eb="192">
      <t>イジョウ</t>
    </rPh>
    <rPh sb="193" eb="195">
      <t>ヒツヨウ</t>
    </rPh>
    <rPh sb="200" eb="202">
      <t>オウボ</t>
    </rPh>
    <rPh sb="204" eb="206">
      <t>チイキ</t>
    </rPh>
    <rPh sb="206" eb="208">
      <t>クブン</t>
    </rPh>
    <rPh sb="208" eb="210">
      <t>イガイ</t>
    </rPh>
    <rPh sb="211" eb="213">
      <t>チイキ</t>
    </rPh>
    <rPh sb="218" eb="220">
      <t>シュンコウ</t>
    </rPh>
    <rPh sb="220" eb="222">
      <t>ジッセキ</t>
    </rPh>
    <rPh sb="225" eb="227">
      <t>バアイ</t>
    </rPh>
    <rPh sb="228" eb="230">
      <t>キニュウ</t>
    </rPh>
    <rPh sb="232" eb="233">
      <t>クダ</t>
    </rPh>
    <phoneticPr fontId="1"/>
  </si>
  <si>
    <t>ハウス・オブ・ザ・イヤー・イン・エナジー 2021 資料①：応募シリーズ2概要</t>
    <rPh sb="30" eb="32">
      <t>オウボ</t>
    </rPh>
    <rPh sb="37" eb="39">
      <t>ガイヨウ</t>
    </rPh>
    <phoneticPr fontId="1"/>
  </si>
  <si>
    <t>ハウス・オブ・ザ・イヤー・イン・エナジー 2021 資料①：応募シリーズ1概要</t>
    <rPh sb="30" eb="32">
      <t>オウボ</t>
    </rPh>
    <rPh sb="37" eb="39">
      <t>ガイヨウ</t>
    </rPh>
    <phoneticPr fontId="1"/>
  </si>
  <si>
    <t>気密性能および認定等取得状況</t>
    <rPh sb="0" eb="2">
      <t>キミツ</t>
    </rPh>
    <rPh sb="2" eb="4">
      <t>セイノウ</t>
    </rPh>
    <rPh sb="7" eb="9">
      <t>ニンテイ</t>
    </rPh>
    <rPh sb="9" eb="10">
      <t>トウ</t>
    </rPh>
    <rPh sb="10" eb="14">
      <t>シュトクジョウキョウ</t>
    </rPh>
    <phoneticPr fontId="1"/>
  </si>
  <si>
    <t>（選択して下さい）</t>
  </si>
  <si>
    <t>給湯・温水一体型</t>
    <rPh sb="0" eb="2">
      <t>キュウトウ</t>
    </rPh>
    <rPh sb="3" eb="5">
      <t>オンスイ</t>
    </rPh>
    <rPh sb="5" eb="8">
      <t>イッタイガタ</t>
    </rPh>
    <phoneticPr fontId="1"/>
  </si>
  <si>
    <t>電気HP・ガス瞬間式併用</t>
    <rPh sb="0" eb="2">
      <t>デンキ</t>
    </rPh>
    <rPh sb="7" eb="9">
      <t>シュンカン</t>
    </rPh>
    <rPh sb="9" eb="10">
      <t>シキ</t>
    </rPh>
    <rPh sb="10" eb="12">
      <t>ヘイヨウ</t>
    </rPh>
    <phoneticPr fontId="1"/>
  </si>
  <si>
    <r>
      <t>※この欄の竣工棟数は、</t>
    </r>
    <r>
      <rPr>
        <b/>
        <sz val="10"/>
        <color rgb="FFFF0000"/>
        <rFont val="メイリオ"/>
        <family val="3"/>
        <charset val="128"/>
      </rPr>
      <t>応募しない地域区分を含む</t>
    </r>
    <r>
      <rPr>
        <sz val="10"/>
        <color rgb="FFFF0000"/>
        <rFont val="メイリオ"/>
        <family val="3"/>
        <charset val="128"/>
      </rPr>
      <t>、</t>
    </r>
    <r>
      <rPr>
        <b/>
        <sz val="10"/>
        <color rgb="FFFF0000"/>
        <rFont val="メイリオ"/>
        <family val="3"/>
        <charset val="128"/>
      </rPr>
      <t>シリーズ1に該当する住宅の全地域での合計棟数</t>
    </r>
    <r>
      <rPr>
        <sz val="10"/>
        <color rgb="FFFF0000"/>
        <rFont val="メイリオ"/>
        <family val="3"/>
        <charset val="128"/>
      </rPr>
      <t>です（シリーズ2・3も同様）</t>
    </r>
    <rPh sb="3" eb="4">
      <t>ラン</t>
    </rPh>
    <rPh sb="5" eb="7">
      <t>シュンコウ</t>
    </rPh>
    <rPh sb="7" eb="9">
      <t>トウスウ</t>
    </rPh>
    <rPh sb="11" eb="13">
      <t>オウボ</t>
    </rPh>
    <rPh sb="16" eb="20">
      <t>チイキクブン</t>
    </rPh>
    <rPh sb="21" eb="22">
      <t>フク</t>
    </rPh>
    <rPh sb="30" eb="32">
      <t>ガイトウ</t>
    </rPh>
    <rPh sb="34" eb="36">
      <t>ジュウタク</t>
    </rPh>
    <rPh sb="37" eb="40">
      <t>ゼンチイキ</t>
    </rPh>
    <rPh sb="42" eb="44">
      <t>ゴウケイ</t>
    </rPh>
    <rPh sb="44" eb="46">
      <t>トウスウ</t>
    </rPh>
    <rPh sb="57" eb="59">
      <t>ドウヨウ</t>
    </rPh>
    <phoneticPr fontId="1"/>
  </si>
  <si>
    <r>
      <t>※この欄の棟数・件数は、</t>
    </r>
    <r>
      <rPr>
        <b/>
        <sz val="10"/>
        <color rgb="FFFF0000"/>
        <rFont val="メイリオ"/>
        <family val="3"/>
        <charset val="128"/>
      </rPr>
      <t>応募シリーズ以外を含む</t>
    </r>
    <r>
      <rPr>
        <sz val="10"/>
        <color rgb="FFFF0000"/>
        <rFont val="メイリオ"/>
        <family val="3"/>
        <charset val="128"/>
      </rPr>
      <t>、企業としての全竣工棟数・取得件数です</t>
    </r>
    <rPh sb="3" eb="4">
      <t>ラン</t>
    </rPh>
    <rPh sb="5" eb="7">
      <t>トウスウ</t>
    </rPh>
    <rPh sb="8" eb="10">
      <t>ケンスウ</t>
    </rPh>
    <rPh sb="12" eb="14">
      <t>オウボ</t>
    </rPh>
    <rPh sb="18" eb="20">
      <t>イガイ</t>
    </rPh>
    <rPh sb="21" eb="22">
      <t>フク</t>
    </rPh>
    <rPh sb="24" eb="26">
      <t>キギョウ</t>
    </rPh>
    <rPh sb="30" eb="31">
      <t>ゼン</t>
    </rPh>
    <rPh sb="31" eb="33">
      <t>シュンコウ</t>
    </rPh>
    <rPh sb="33" eb="35">
      <t>トウスウ</t>
    </rPh>
    <rPh sb="36" eb="38">
      <t>シュトク</t>
    </rPh>
    <rPh sb="38" eb="40">
      <t>ケンスウ</t>
    </rPh>
    <phoneticPr fontId="1"/>
  </si>
  <si>
    <r>
      <t>この欄は、</t>
    </r>
    <r>
      <rPr>
        <b/>
        <sz val="10"/>
        <color rgb="FFFF0000"/>
        <rFont val="メイリオ"/>
        <family val="3"/>
        <charset val="128"/>
      </rPr>
      <t>応募する地域区分以外にも竣工実績がある場合は、地域区分別に入力</t>
    </r>
    <r>
      <rPr>
        <sz val="10"/>
        <color theme="1"/>
        <rFont val="メイリオ"/>
        <family val="3"/>
        <charset val="128"/>
      </rPr>
      <t>して下さい（太陽光・コージェネも同様）</t>
    </r>
    <rPh sb="2" eb="3">
      <t>ラン</t>
    </rPh>
    <rPh sb="5" eb="7">
      <t>オウボ</t>
    </rPh>
    <rPh sb="9" eb="13">
      <t>チイキクブン</t>
    </rPh>
    <rPh sb="13" eb="15">
      <t>イガイ</t>
    </rPh>
    <rPh sb="17" eb="19">
      <t>シュンコウ</t>
    </rPh>
    <rPh sb="19" eb="21">
      <t>ジッセキ</t>
    </rPh>
    <rPh sb="24" eb="26">
      <t>バアイ</t>
    </rPh>
    <rPh sb="28" eb="32">
      <t>チイキクブン</t>
    </rPh>
    <rPh sb="32" eb="33">
      <t>ベツ</t>
    </rPh>
    <rPh sb="34" eb="36">
      <t>ニュウリョク</t>
    </rPh>
    <rPh sb="38" eb="39">
      <t>クダ</t>
    </rPh>
    <rPh sb="42" eb="44">
      <t>タイヨウ</t>
    </rPh>
    <rPh sb="44" eb="45">
      <t>ヒカリ</t>
    </rPh>
    <rPh sb="52" eb="54">
      <t>ドウヨウ</t>
    </rPh>
    <phoneticPr fontId="1"/>
  </si>
  <si>
    <r>
      <t>この欄は、</t>
    </r>
    <r>
      <rPr>
        <b/>
        <sz val="9"/>
        <color rgb="FFFF0000"/>
        <rFont val="メイリオ"/>
        <family val="3"/>
        <charset val="128"/>
      </rPr>
      <t>シリーズ3の住宅に対して</t>
    </r>
    <r>
      <rPr>
        <sz val="9"/>
        <color theme="1"/>
        <rFont val="メイリオ"/>
        <family val="3"/>
        <charset val="128"/>
      </rPr>
      <t>行った気密測定、および認定等取得件数を記入して下さい（企業全体の棟数・件数ではありません）。</t>
    </r>
    <r>
      <rPr>
        <b/>
        <sz val="9"/>
        <color rgb="FFFF0000"/>
        <rFont val="メイリオ"/>
        <family val="3"/>
        <charset val="128"/>
      </rPr>
      <t>応募する地域区分以外のものを含みます</t>
    </r>
    <r>
      <rPr>
        <sz val="9"/>
        <color theme="1"/>
        <rFont val="メイリオ"/>
        <family val="3"/>
        <charset val="128"/>
      </rPr>
      <t>。</t>
    </r>
    <rPh sb="2" eb="3">
      <t>ラン</t>
    </rPh>
    <rPh sb="11" eb="13">
      <t>ジュウタク</t>
    </rPh>
    <rPh sb="14" eb="15">
      <t>タイ</t>
    </rPh>
    <rPh sb="17" eb="18">
      <t>オコナ</t>
    </rPh>
    <rPh sb="20" eb="22">
      <t>キミツ</t>
    </rPh>
    <rPh sb="22" eb="24">
      <t>ソクテイ</t>
    </rPh>
    <rPh sb="28" eb="30">
      <t>ニンテイ</t>
    </rPh>
    <rPh sb="30" eb="31">
      <t>トウ</t>
    </rPh>
    <rPh sb="31" eb="33">
      <t>シュトク</t>
    </rPh>
    <rPh sb="33" eb="35">
      <t>ケンスウ</t>
    </rPh>
    <rPh sb="36" eb="38">
      <t>キニュウ</t>
    </rPh>
    <rPh sb="40" eb="41">
      <t>クダ</t>
    </rPh>
    <rPh sb="44" eb="48">
      <t>キギョウゼンタイ</t>
    </rPh>
    <rPh sb="49" eb="51">
      <t>トウスウ</t>
    </rPh>
    <rPh sb="52" eb="54">
      <t>ケンスウ</t>
    </rPh>
    <rPh sb="63" eb="65">
      <t>オウボ</t>
    </rPh>
    <rPh sb="67" eb="71">
      <t>チイキクブン</t>
    </rPh>
    <rPh sb="71" eb="73">
      <t>イガイ</t>
    </rPh>
    <rPh sb="77" eb="78">
      <t>フク</t>
    </rPh>
    <phoneticPr fontId="1"/>
  </si>
  <si>
    <r>
      <t>この欄は、</t>
    </r>
    <r>
      <rPr>
        <b/>
        <sz val="9"/>
        <color rgb="FFFF0000"/>
        <rFont val="メイリオ"/>
        <family val="3"/>
        <charset val="128"/>
      </rPr>
      <t>シリーズ2の住宅に対して</t>
    </r>
    <r>
      <rPr>
        <sz val="9"/>
        <color theme="1"/>
        <rFont val="メイリオ"/>
        <family val="3"/>
        <charset val="128"/>
      </rPr>
      <t>行った気密測定、および認定等取得件数を記入して下さい（企業全体の棟数・件数ではありません）。</t>
    </r>
    <r>
      <rPr>
        <b/>
        <sz val="9"/>
        <color rgb="FFFF0000"/>
        <rFont val="メイリオ"/>
        <family val="3"/>
        <charset val="128"/>
      </rPr>
      <t>応募する地域区分以外のものを含みます</t>
    </r>
    <r>
      <rPr>
        <sz val="9"/>
        <color theme="1"/>
        <rFont val="メイリオ"/>
        <family val="3"/>
        <charset val="128"/>
      </rPr>
      <t>。</t>
    </r>
    <rPh sb="2" eb="3">
      <t>ラン</t>
    </rPh>
    <rPh sb="11" eb="13">
      <t>ジュウタク</t>
    </rPh>
    <rPh sb="14" eb="15">
      <t>タイ</t>
    </rPh>
    <rPh sb="17" eb="18">
      <t>オコナ</t>
    </rPh>
    <rPh sb="20" eb="22">
      <t>キミツ</t>
    </rPh>
    <rPh sb="22" eb="24">
      <t>ソクテイ</t>
    </rPh>
    <rPh sb="28" eb="30">
      <t>ニンテイ</t>
    </rPh>
    <rPh sb="30" eb="31">
      <t>トウ</t>
    </rPh>
    <rPh sb="31" eb="33">
      <t>シュトク</t>
    </rPh>
    <rPh sb="33" eb="35">
      <t>ケンスウ</t>
    </rPh>
    <rPh sb="36" eb="38">
      <t>キニュウ</t>
    </rPh>
    <rPh sb="40" eb="41">
      <t>クダ</t>
    </rPh>
    <rPh sb="44" eb="48">
      <t>キギョウゼンタイ</t>
    </rPh>
    <rPh sb="49" eb="51">
      <t>トウスウ</t>
    </rPh>
    <rPh sb="52" eb="54">
      <t>ケンスウ</t>
    </rPh>
    <rPh sb="63" eb="65">
      <t>オウボ</t>
    </rPh>
    <rPh sb="67" eb="71">
      <t>チイキクブン</t>
    </rPh>
    <rPh sb="71" eb="73">
      <t>イガイ</t>
    </rPh>
    <rPh sb="77" eb="78">
      <t>フク</t>
    </rPh>
    <phoneticPr fontId="1"/>
  </si>
  <si>
    <r>
      <t>この欄は、</t>
    </r>
    <r>
      <rPr>
        <b/>
        <sz val="9"/>
        <color rgb="FFFF0000"/>
        <rFont val="メイリオ"/>
        <family val="3"/>
        <charset val="128"/>
      </rPr>
      <t>シリーズ1の住宅に対して</t>
    </r>
    <r>
      <rPr>
        <sz val="9"/>
        <color theme="1"/>
        <rFont val="メイリオ"/>
        <family val="3"/>
        <charset val="128"/>
      </rPr>
      <t>行った気密測定、および認定等取得件数を記入して下さい（企業全体の棟数・件数ではありません）。</t>
    </r>
    <r>
      <rPr>
        <b/>
        <sz val="9"/>
        <color rgb="FFFF0000"/>
        <rFont val="メイリオ"/>
        <family val="3"/>
        <charset val="128"/>
      </rPr>
      <t>応募する地域区分以外のものを含みます</t>
    </r>
    <r>
      <rPr>
        <sz val="9"/>
        <color theme="1"/>
        <rFont val="メイリオ"/>
        <family val="3"/>
        <charset val="128"/>
      </rPr>
      <t>。</t>
    </r>
    <rPh sb="2" eb="3">
      <t>ラン</t>
    </rPh>
    <rPh sb="11" eb="13">
      <t>ジュウタク</t>
    </rPh>
    <rPh sb="14" eb="15">
      <t>タイ</t>
    </rPh>
    <rPh sb="17" eb="18">
      <t>オコナ</t>
    </rPh>
    <rPh sb="20" eb="22">
      <t>キミツ</t>
    </rPh>
    <rPh sb="22" eb="24">
      <t>ソクテイ</t>
    </rPh>
    <rPh sb="28" eb="30">
      <t>ニンテイ</t>
    </rPh>
    <rPh sb="30" eb="31">
      <t>トウ</t>
    </rPh>
    <rPh sb="31" eb="33">
      <t>シュトク</t>
    </rPh>
    <rPh sb="33" eb="35">
      <t>ケンスウ</t>
    </rPh>
    <rPh sb="36" eb="38">
      <t>キニュウ</t>
    </rPh>
    <rPh sb="40" eb="41">
      <t>クダ</t>
    </rPh>
    <rPh sb="44" eb="48">
      <t>キギョウゼンタイ</t>
    </rPh>
    <rPh sb="49" eb="51">
      <t>トウスウ</t>
    </rPh>
    <rPh sb="52" eb="54">
      <t>ケンスウ</t>
    </rPh>
    <rPh sb="63" eb="65">
      <t>オウボ</t>
    </rPh>
    <rPh sb="67" eb="71">
      <t>チイキクブン</t>
    </rPh>
    <rPh sb="71" eb="73">
      <t>イガイ</t>
    </rPh>
    <rPh sb="77" eb="78">
      <t>フク</t>
    </rPh>
    <phoneticPr fontId="1"/>
  </si>
  <si>
    <t>Ver.1.1</t>
    <phoneticPr fontId="1"/>
  </si>
  <si>
    <t>Ver.1.1</t>
    <phoneticPr fontId="1"/>
  </si>
  <si>
    <t>Ver.1.1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</si>
</sst>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_ "/>
    <numFmt numFmtId="178" formatCode="0_ "/>
    <numFmt numFmtId="179" formatCode="#,##0.0_ 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メイリオ"/>
      <family val="3"/>
      <charset val="128"/>
    </font>
    <font>
      <sz val="10"/>
      <color theme="1"/>
      <name val="ＭＳ Ｐゴシック"/>
      <family val="2"/>
      <charset val="128"/>
      <scheme val="minor"/>
    </font>
    <font>
      <b/>
      <sz val="10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b/>
      <vertAlign val="subscript"/>
      <sz val="10"/>
      <color theme="1"/>
      <name val="メイリオ"/>
      <family val="3"/>
      <charset val="128"/>
    </font>
    <font>
      <b/>
      <vertAlign val="superscript"/>
      <sz val="10"/>
      <color theme="1"/>
      <name val="メイリオ"/>
      <family val="3"/>
      <charset val="128"/>
    </font>
    <font>
      <sz val="10"/>
      <color rgb="FF0070C0"/>
      <name val="ＭＳ Ｐゴシック"/>
      <family val="2"/>
      <charset val="128"/>
      <scheme val="minor"/>
    </font>
    <font>
      <sz val="10"/>
      <color rgb="FF0070C0"/>
      <name val="ＭＳ Ｐゴシック"/>
      <family val="3"/>
      <charset val="128"/>
      <scheme val="minor"/>
    </font>
    <font>
      <sz val="9"/>
      <color theme="1"/>
      <name val="メイリオ"/>
      <family val="3"/>
      <charset val="128"/>
    </font>
    <font>
      <sz val="9"/>
      <color theme="0"/>
      <name val="メイリオ"/>
      <family val="3"/>
      <charset val="128"/>
    </font>
    <font>
      <sz val="11"/>
      <color rgb="FFFF0000"/>
      <name val="HGPｺﾞｼｯｸM"/>
      <family val="3"/>
      <charset val="128"/>
    </font>
    <font>
      <sz val="10"/>
      <color rgb="FFFF0000"/>
      <name val="HGPｺﾞｼｯｸM"/>
      <family val="3"/>
      <charset val="128"/>
    </font>
    <font>
      <sz val="11"/>
      <color theme="1"/>
      <name val="メイリオ"/>
      <family val="3"/>
      <charset val="128"/>
    </font>
    <font>
      <sz val="9"/>
      <color rgb="FFFFFFCC"/>
      <name val="メイリオ"/>
      <family val="3"/>
      <charset val="128"/>
    </font>
    <font>
      <sz val="10"/>
      <color rgb="FFFFFFCC"/>
      <name val="メイリオ"/>
      <family val="3"/>
      <charset val="128"/>
    </font>
    <font>
      <u/>
      <sz val="11"/>
      <color rgb="FFFF0000"/>
      <name val="メイリオ"/>
      <family val="3"/>
      <charset val="128"/>
    </font>
    <font>
      <b/>
      <u/>
      <sz val="11"/>
      <color rgb="FFFF0000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14"/>
      <color rgb="FFFFFFCC"/>
      <name val="メイリオ"/>
      <family val="3"/>
      <charset val="128"/>
    </font>
    <font>
      <b/>
      <sz val="9"/>
      <color rgb="FFFF0000"/>
      <name val="メイリオ"/>
      <family val="3"/>
      <charset val="128"/>
    </font>
    <font>
      <sz val="10"/>
      <color rgb="FFFFFF00"/>
      <name val="メイリオ"/>
      <family val="3"/>
      <charset val="128"/>
    </font>
    <font>
      <sz val="9"/>
      <color rgb="FFFFFF00"/>
      <name val="メイリオ"/>
      <family val="3"/>
      <charset val="128"/>
    </font>
    <font>
      <sz val="9"/>
      <name val="メイリオ"/>
      <family val="3"/>
      <charset val="128"/>
    </font>
    <font>
      <sz val="9"/>
      <color rgb="FFFF0000"/>
      <name val="メイリオ"/>
      <family val="3"/>
      <charset val="128"/>
    </font>
    <font>
      <vertAlign val="subscript"/>
      <sz val="9"/>
      <color rgb="FFFF0000"/>
      <name val="メイリオ"/>
      <family val="3"/>
      <charset val="128"/>
    </font>
    <font>
      <sz val="11"/>
      <color rgb="FFFF0000"/>
      <name val="メイリオ"/>
      <family val="3"/>
      <charset val="128"/>
    </font>
    <font>
      <vertAlign val="superscript"/>
      <sz val="9"/>
      <color theme="1"/>
      <name val="メイリオ"/>
      <family val="3"/>
      <charset val="128"/>
    </font>
    <font>
      <sz val="10"/>
      <color rgb="FFFF0000"/>
      <name val="ＭＳ Ｐゴシック"/>
      <family val="2"/>
      <charset val="128"/>
      <scheme val="minor"/>
    </font>
    <font>
      <b/>
      <sz val="10"/>
      <color rgb="FFFF0000"/>
      <name val="メイリオ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63377788628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ck">
        <color rgb="FF0070C0"/>
      </right>
      <top/>
      <bottom/>
      <diagonal/>
    </border>
    <border>
      <left style="thick">
        <color rgb="FF0070C0"/>
      </left>
      <right style="thick">
        <color rgb="FF0070C0"/>
      </right>
      <top/>
      <bottom style="thick">
        <color rgb="FF0070C0"/>
      </bottom>
      <diagonal/>
    </border>
    <border>
      <left/>
      <right style="thick">
        <color rgb="FF0070C0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/>
      <bottom style="thick">
        <color rgb="FF0070C0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1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0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10" fillId="0" borderId="0" xfId="0" applyFont="1">
      <alignment vertical="center"/>
    </xf>
    <xf numFmtId="0" fontId="10" fillId="0" borderId="16" xfId="0" applyFont="1" applyBorder="1">
      <alignment vertical="center"/>
    </xf>
    <xf numFmtId="0" fontId="8" fillId="0" borderId="0" xfId="0" applyFont="1" applyAlignment="1">
      <alignment horizontal="right" vertical="center" textRotation="90"/>
    </xf>
    <xf numFmtId="0" fontId="14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0" fillId="0" borderId="20" xfId="0" applyBorder="1">
      <alignment vertical="center"/>
    </xf>
    <xf numFmtId="0" fontId="4" fillId="0" borderId="16" xfId="0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2" fillId="8" borderId="1" xfId="0" applyFont="1" applyFill="1" applyBorder="1" applyAlignment="1" applyProtection="1">
      <alignment horizontal="center" vertical="center"/>
    </xf>
    <xf numFmtId="176" fontId="2" fillId="2" borderId="1" xfId="0" applyNumberFormat="1" applyFont="1" applyFill="1" applyBorder="1" applyProtection="1">
      <alignment vertical="center"/>
      <protection locked="0"/>
    </xf>
    <xf numFmtId="176" fontId="4" fillId="2" borderId="1" xfId="0" applyNumberFormat="1" applyFont="1" applyFill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locked="0"/>
    </xf>
    <xf numFmtId="176" fontId="2" fillId="2" borderId="1" xfId="0" applyNumberFormat="1" applyFont="1" applyFill="1" applyBorder="1" applyAlignment="1" applyProtection="1">
      <alignment vertical="center" shrinkToFit="1"/>
      <protection locked="0"/>
    </xf>
    <xf numFmtId="178" fontId="2" fillId="2" borderId="1" xfId="0" applyNumberFormat="1" applyFont="1" applyFill="1" applyBorder="1" applyAlignment="1" applyProtection="1">
      <alignment vertical="center" shrinkToFit="1"/>
      <protection locked="0"/>
    </xf>
    <xf numFmtId="0" fontId="2" fillId="6" borderId="33" xfId="0" applyFont="1" applyFill="1" applyBorder="1" applyAlignment="1" applyProtection="1">
      <alignment horizontal="left" vertical="center" shrinkToFit="1"/>
      <protection locked="0"/>
    </xf>
    <xf numFmtId="0" fontId="2" fillId="6" borderId="34" xfId="0" applyFont="1" applyFill="1" applyBorder="1" applyAlignment="1" applyProtection="1">
      <alignment horizontal="left" vertical="center" shrinkToFit="1"/>
      <protection locked="0"/>
    </xf>
    <xf numFmtId="0" fontId="2" fillId="6" borderId="1" xfId="0" applyFont="1" applyFill="1" applyBorder="1" applyAlignment="1" applyProtection="1">
      <alignment horizontal="center" vertical="center" shrinkToFit="1"/>
      <protection locked="0"/>
    </xf>
    <xf numFmtId="179" fontId="2" fillId="2" borderId="1" xfId="0" applyNumberFormat="1" applyFont="1" applyFill="1" applyBorder="1" applyAlignment="1" applyProtection="1">
      <alignment vertical="center" shrinkToFit="1"/>
      <protection locked="0"/>
    </xf>
    <xf numFmtId="0" fontId="8" fillId="0" borderId="0" xfId="0" applyFont="1" applyAlignment="1">
      <alignment vertical="center" textRotation="90"/>
    </xf>
    <xf numFmtId="0" fontId="2" fillId="0" borderId="17" xfId="0" applyFont="1" applyBorder="1" applyAlignment="1">
      <alignment vertical="center" wrapText="1"/>
    </xf>
    <xf numFmtId="0" fontId="8" fillId="0" borderId="0" xfId="0" applyFont="1" applyAlignment="1">
      <alignment vertical="center" textRotation="90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20" xfId="0" applyBorder="1">
      <alignment vertical="center"/>
    </xf>
    <xf numFmtId="178" fontId="2" fillId="2" borderId="1" xfId="0" applyNumberFormat="1" applyFont="1" applyFill="1" applyBorder="1" applyAlignment="1" applyProtection="1">
      <alignment vertical="center" shrinkToFit="1"/>
      <protection locked="0"/>
    </xf>
    <xf numFmtId="0" fontId="10" fillId="0" borderId="16" xfId="0" applyFont="1" applyBorder="1" applyAlignment="1">
      <alignment vertical="center" wrapText="1"/>
    </xf>
    <xf numFmtId="0" fontId="2" fillId="5" borderId="12" xfId="0" applyFont="1" applyFill="1" applyBorder="1">
      <alignment vertical="center"/>
    </xf>
    <xf numFmtId="0" fontId="2" fillId="5" borderId="30" xfId="0" applyFont="1" applyFill="1" applyBorder="1">
      <alignment vertical="center"/>
    </xf>
    <xf numFmtId="0" fontId="2" fillId="5" borderId="27" xfId="0" applyFont="1" applyFill="1" applyBorder="1">
      <alignment vertical="center"/>
    </xf>
    <xf numFmtId="0" fontId="2" fillId="5" borderId="31" xfId="0" applyFont="1" applyFill="1" applyBorder="1">
      <alignment vertical="center"/>
    </xf>
    <xf numFmtId="0" fontId="2" fillId="5" borderId="6" xfId="0" applyFont="1" applyFill="1" applyBorder="1">
      <alignment vertical="center"/>
    </xf>
    <xf numFmtId="0" fontId="2" fillId="5" borderId="28" xfId="0" applyFont="1" applyFill="1" applyBorder="1">
      <alignment vertical="center"/>
    </xf>
    <xf numFmtId="0" fontId="2" fillId="5" borderId="38" xfId="0" applyFont="1" applyFill="1" applyBorder="1" applyAlignment="1">
      <alignment vertical="center" wrapText="1"/>
    </xf>
    <xf numFmtId="0" fontId="10" fillId="5" borderId="24" xfId="0" applyFont="1" applyFill="1" applyBorder="1" applyAlignment="1">
      <alignment vertical="center" shrinkToFit="1"/>
    </xf>
    <xf numFmtId="0" fontId="2" fillId="5" borderId="32" xfId="0" applyFont="1" applyFill="1" applyBorder="1" applyAlignment="1">
      <alignment horizontal="left" vertical="center" wrapText="1"/>
    </xf>
    <xf numFmtId="0" fontId="2" fillId="5" borderId="29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3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2" fillId="0" borderId="10" xfId="0" applyFont="1" applyBorder="1">
      <alignment vertical="center"/>
    </xf>
    <xf numFmtId="56" fontId="0" fillId="0" borderId="0" xfId="0" quotePrefix="1" applyNumberFormat="1">
      <alignment vertical="center"/>
    </xf>
    <xf numFmtId="0" fontId="2" fillId="6" borderId="39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ill="1" applyBorder="1">
      <alignment vertical="center"/>
    </xf>
    <xf numFmtId="0" fontId="8" fillId="0" borderId="0" xfId="0" applyFont="1" applyAlignment="1">
      <alignment vertical="center" textRotation="90"/>
    </xf>
    <xf numFmtId="0" fontId="0" fillId="0" borderId="0" xfId="0" applyFill="1" applyBorder="1">
      <alignment vertical="center"/>
    </xf>
    <xf numFmtId="0" fontId="2" fillId="5" borderId="22" xfId="0" applyFont="1" applyFill="1" applyBorder="1">
      <alignment vertical="center"/>
    </xf>
    <xf numFmtId="0" fontId="2" fillId="5" borderId="34" xfId="0" applyFont="1" applyFill="1" applyBorder="1">
      <alignment vertical="center"/>
    </xf>
    <xf numFmtId="0" fontId="2" fillId="0" borderId="17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178" fontId="2" fillId="11" borderId="1" xfId="0" applyNumberFormat="1" applyFont="1" applyFill="1" applyBorder="1" applyAlignment="1" applyProtection="1">
      <alignment horizontal="center" vertical="center" wrapText="1" shrinkToFit="1"/>
      <protection locked="0"/>
    </xf>
    <xf numFmtId="178" fontId="2" fillId="11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vertical="center" shrinkToFit="1"/>
      <protection locked="0"/>
    </xf>
    <xf numFmtId="0" fontId="4" fillId="8" borderId="1" xfId="0" applyFont="1" applyFill="1" applyBorder="1" applyAlignment="1">
      <alignment horizontal="center" vertical="center"/>
    </xf>
    <xf numFmtId="0" fontId="20" fillId="0" borderId="8" xfId="0" applyFont="1" applyBorder="1">
      <alignment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>
      <alignment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1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left" vertical="center" wrapText="1"/>
      <protection locked="0"/>
    </xf>
    <xf numFmtId="0" fontId="2" fillId="2" borderId="23" xfId="0" applyFont="1" applyFill="1" applyBorder="1" applyAlignment="1" applyProtection="1">
      <alignment horizontal="left" vertical="center" wrapText="1"/>
      <protection locked="0"/>
    </xf>
    <xf numFmtId="0" fontId="2" fillId="2" borderId="22" xfId="0" applyFont="1" applyFill="1" applyBorder="1" applyAlignment="1" applyProtection="1">
      <alignment horizontal="left" vertical="center" wrapText="1"/>
      <protection locked="0"/>
    </xf>
    <xf numFmtId="0" fontId="2" fillId="2" borderId="24" xfId="0" applyFont="1" applyFill="1" applyBorder="1" applyAlignment="1" applyProtection="1">
      <alignment horizontal="left" vertical="center" wrapText="1"/>
      <protection locked="0"/>
    </xf>
    <xf numFmtId="0" fontId="2" fillId="2" borderId="26" xfId="0" applyFont="1" applyFill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 applyProtection="1">
      <alignment horizontal="left" vertical="center" wrapText="1"/>
      <protection locked="0"/>
    </xf>
    <xf numFmtId="0" fontId="2" fillId="2" borderId="32" xfId="0" applyFont="1" applyFill="1" applyBorder="1" applyAlignment="1" applyProtection="1">
      <alignment horizontal="left" vertical="center" wrapText="1"/>
      <protection locked="0"/>
    </xf>
    <xf numFmtId="0" fontId="2" fillId="2" borderId="33" xfId="0" applyFont="1" applyFill="1" applyBorder="1" applyAlignment="1" applyProtection="1">
      <alignment horizontal="left" vertical="center" wrapText="1"/>
      <protection locked="0"/>
    </xf>
    <xf numFmtId="0" fontId="2" fillId="2" borderId="34" xfId="0" applyFont="1" applyFill="1" applyBorder="1" applyAlignment="1" applyProtection="1">
      <alignment horizontal="left" vertical="center" wrapText="1"/>
      <protection locked="0"/>
    </xf>
    <xf numFmtId="0" fontId="2" fillId="5" borderId="24" xfId="0" applyFont="1" applyFill="1" applyBorder="1" applyAlignment="1">
      <alignment horizontal="center" vertical="center" shrinkToFit="1"/>
    </xf>
    <xf numFmtId="0" fontId="2" fillId="5" borderId="25" xfId="0" applyFont="1" applyFill="1" applyBorder="1" applyAlignment="1">
      <alignment horizontal="center" vertical="center" shrinkToFit="1"/>
    </xf>
    <xf numFmtId="178" fontId="2" fillId="2" borderId="28" xfId="0" applyNumberFormat="1" applyFont="1" applyFill="1" applyBorder="1" applyAlignment="1" applyProtection="1">
      <alignment vertical="center" shrinkToFit="1"/>
      <protection locked="0"/>
    </xf>
    <xf numFmtId="0" fontId="0" fillId="0" borderId="20" xfId="0" applyFill="1" applyBorder="1">
      <alignment vertical="center"/>
    </xf>
    <xf numFmtId="0" fontId="14" fillId="0" borderId="13" xfId="0" applyFont="1" applyBorder="1" applyAlignment="1">
      <alignment vertical="center" shrinkToFit="1"/>
    </xf>
    <xf numFmtId="0" fontId="11" fillId="7" borderId="0" xfId="0" applyFont="1" applyFill="1" applyAlignment="1">
      <alignment horizontal="right" vertical="center" shrinkToFit="1"/>
    </xf>
    <xf numFmtId="0" fontId="5" fillId="7" borderId="0" xfId="0" applyFont="1" applyFill="1">
      <alignment vertical="center"/>
    </xf>
    <xf numFmtId="0" fontId="2" fillId="5" borderId="7" xfId="0" applyFont="1" applyFill="1" applyBorder="1" applyAlignment="1">
      <alignment vertical="center" shrinkToFit="1"/>
    </xf>
    <xf numFmtId="0" fontId="2" fillId="5" borderId="8" xfId="0" applyFont="1" applyFill="1" applyBorder="1" applyAlignment="1">
      <alignment vertical="center" shrinkToFit="1"/>
    </xf>
    <xf numFmtId="0" fontId="2" fillId="5" borderId="9" xfId="0" applyFont="1" applyFill="1" applyBorder="1" applyAlignment="1">
      <alignment vertical="center" shrinkToFit="1"/>
    </xf>
    <xf numFmtId="0" fontId="2" fillId="5" borderId="2" xfId="0" applyFont="1" applyFill="1" applyBorder="1">
      <alignment vertical="center"/>
    </xf>
    <xf numFmtId="0" fontId="2" fillId="5" borderId="15" xfId="0" applyFont="1" applyFill="1" applyBorder="1">
      <alignment vertical="center"/>
    </xf>
    <xf numFmtId="0" fontId="2" fillId="5" borderId="3" xfId="0" applyFont="1" applyFill="1" applyBorder="1">
      <alignment vertical="center"/>
    </xf>
    <xf numFmtId="0" fontId="2" fillId="5" borderId="7" xfId="0" applyFont="1" applyFill="1" applyBorder="1" applyAlignment="1">
      <alignment vertical="center" wrapText="1"/>
    </xf>
    <xf numFmtId="0" fontId="2" fillId="5" borderId="9" xfId="0" applyFont="1" applyFill="1" applyBorder="1">
      <alignment vertical="center"/>
    </xf>
    <xf numFmtId="0" fontId="2" fillId="5" borderId="12" xfId="0" applyFont="1" applyFill="1" applyBorder="1">
      <alignment vertical="center"/>
    </xf>
    <xf numFmtId="0" fontId="2" fillId="5" borderId="14" xfId="0" applyFont="1" applyFill="1" applyBorder="1">
      <alignment vertical="center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5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5" borderId="7" xfId="0" applyFont="1" applyFill="1" applyBorder="1">
      <alignment vertical="center"/>
    </xf>
    <xf numFmtId="0" fontId="2" fillId="5" borderId="8" xfId="0" applyFont="1" applyFill="1" applyBorder="1">
      <alignment vertical="center"/>
    </xf>
    <xf numFmtId="0" fontId="2" fillId="5" borderId="10" xfId="0" applyFont="1" applyFill="1" applyBorder="1">
      <alignment vertical="center"/>
    </xf>
    <xf numFmtId="0" fontId="2" fillId="5" borderId="0" xfId="0" applyFont="1" applyFill="1" applyBorder="1">
      <alignment vertical="center"/>
    </xf>
    <xf numFmtId="0" fontId="2" fillId="5" borderId="13" xfId="0" applyFont="1" applyFill="1" applyBorder="1">
      <alignment vertical="center"/>
    </xf>
    <xf numFmtId="0" fontId="2" fillId="5" borderId="35" xfId="0" applyFont="1" applyFill="1" applyBorder="1" applyAlignment="1">
      <alignment vertical="center" wrapText="1"/>
    </xf>
    <xf numFmtId="0" fontId="2" fillId="5" borderId="37" xfId="0" applyFont="1" applyFill="1" applyBorder="1" applyAlignment="1">
      <alignment vertical="center" wrapText="1"/>
    </xf>
    <xf numFmtId="178" fontId="2" fillId="2" borderId="38" xfId="0" applyNumberFormat="1" applyFont="1" applyFill="1" applyBorder="1" applyAlignment="1" applyProtection="1">
      <alignment vertical="center" shrinkToFit="1"/>
      <protection locked="0"/>
    </xf>
    <xf numFmtId="0" fontId="10" fillId="5" borderId="6" xfId="0" applyFont="1" applyFill="1" applyBorder="1" applyAlignment="1">
      <alignment vertical="center" shrinkToFit="1"/>
    </xf>
    <xf numFmtId="0" fontId="10" fillId="5" borderId="1" xfId="0" applyFont="1" applyFill="1" applyBorder="1" applyAlignment="1">
      <alignment vertical="center" shrinkToFit="1"/>
    </xf>
    <xf numFmtId="0" fontId="20" fillId="5" borderId="24" xfId="0" applyFont="1" applyFill="1" applyBorder="1" applyAlignment="1">
      <alignment horizontal="left" vertical="center" wrapText="1"/>
    </xf>
    <xf numFmtId="0" fontId="20" fillId="5" borderId="26" xfId="0" applyFont="1" applyFill="1" applyBorder="1" applyAlignment="1">
      <alignment horizontal="left" vertical="center" wrapText="1"/>
    </xf>
    <xf numFmtId="0" fontId="20" fillId="5" borderId="25" xfId="0" applyFont="1" applyFill="1" applyBorder="1" applyAlignment="1">
      <alignment horizontal="left" vertical="center" wrapText="1"/>
    </xf>
    <xf numFmtId="0" fontId="2" fillId="5" borderId="32" xfId="0" applyFont="1" applyFill="1" applyBorder="1" applyAlignment="1">
      <alignment horizontal="center" vertical="center" shrinkToFit="1"/>
    </xf>
    <xf numFmtId="0" fontId="2" fillId="5" borderId="34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0" fillId="0" borderId="0" xfId="0" applyFill="1" applyBorder="1">
      <alignment vertical="center"/>
    </xf>
    <xf numFmtId="0" fontId="20" fillId="5" borderId="1" xfId="0" applyFont="1" applyFill="1" applyBorder="1" applyAlignment="1">
      <alignment vertical="center" wrapText="1"/>
    </xf>
    <xf numFmtId="0" fontId="2" fillId="10" borderId="1" xfId="0" applyFont="1" applyFill="1" applyBorder="1">
      <alignment vertical="center"/>
    </xf>
    <xf numFmtId="177" fontId="4" fillId="2" borderId="2" xfId="0" applyNumberFormat="1" applyFont="1" applyFill="1" applyBorder="1" applyProtection="1">
      <alignment vertical="center"/>
      <protection locked="0"/>
    </xf>
    <xf numFmtId="177" fontId="4" fillId="2" borderId="3" xfId="0" applyNumberFormat="1" applyFont="1" applyFill="1" applyBorder="1" applyProtection="1">
      <alignment vertical="center"/>
      <protection locked="0"/>
    </xf>
    <xf numFmtId="176" fontId="4" fillId="2" borderId="2" xfId="0" applyNumberFormat="1" applyFont="1" applyFill="1" applyBorder="1" applyProtection="1">
      <alignment vertical="center"/>
      <protection locked="0"/>
    </xf>
    <xf numFmtId="176" fontId="4" fillId="2" borderId="3" xfId="0" applyNumberFormat="1" applyFont="1" applyFill="1" applyBorder="1" applyProtection="1">
      <alignment vertical="center"/>
      <protection locked="0"/>
    </xf>
    <xf numFmtId="176" fontId="2" fillId="2" borderId="2" xfId="0" applyNumberFormat="1" applyFont="1" applyFill="1" applyBorder="1" applyProtection="1">
      <alignment vertical="center"/>
      <protection locked="0"/>
    </xf>
    <xf numFmtId="176" fontId="2" fillId="2" borderId="3" xfId="0" applyNumberFormat="1" applyFont="1" applyFill="1" applyBorder="1" applyProtection="1">
      <alignment vertical="center"/>
      <protection locked="0"/>
    </xf>
    <xf numFmtId="0" fontId="2" fillId="6" borderId="2" xfId="0" applyFont="1" applyFill="1" applyBorder="1" applyAlignment="1" applyProtection="1">
      <alignment horizontal="center" vertical="center" shrinkToFit="1"/>
      <protection locked="0"/>
    </xf>
    <xf numFmtId="0" fontId="2" fillId="6" borderId="3" xfId="0" applyFont="1" applyFill="1" applyBorder="1" applyAlignment="1" applyProtection="1">
      <alignment horizontal="center" vertical="center" shrinkToFit="1"/>
      <protection locked="0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8" borderId="2" xfId="0" applyFont="1" applyFill="1" applyBorder="1" applyAlignment="1" applyProtection="1">
      <alignment horizontal="center" vertical="center"/>
    </xf>
    <xf numFmtId="0" fontId="2" fillId="8" borderId="3" xfId="0" applyFont="1" applyFill="1" applyBorder="1" applyAlignment="1" applyProtection="1">
      <alignment horizontal="center" vertical="center"/>
    </xf>
    <xf numFmtId="179" fontId="2" fillId="2" borderId="2" xfId="0" applyNumberFormat="1" applyFont="1" applyFill="1" applyBorder="1" applyAlignment="1" applyProtection="1">
      <alignment vertical="center" shrinkToFit="1"/>
      <protection locked="0"/>
    </xf>
    <xf numFmtId="179" fontId="2" fillId="2" borderId="3" xfId="0" applyNumberFormat="1" applyFont="1" applyFill="1" applyBorder="1" applyAlignment="1" applyProtection="1">
      <alignment vertical="center" shrinkToFit="1"/>
      <protection locked="0"/>
    </xf>
    <xf numFmtId="176" fontId="2" fillId="2" borderId="2" xfId="0" applyNumberFormat="1" applyFont="1" applyFill="1" applyBorder="1" applyAlignment="1" applyProtection="1">
      <alignment vertical="center" shrinkToFit="1"/>
      <protection locked="0"/>
    </xf>
    <xf numFmtId="176" fontId="2" fillId="2" borderId="3" xfId="0" applyNumberFormat="1" applyFont="1" applyFill="1" applyBorder="1" applyAlignment="1" applyProtection="1">
      <alignment vertical="center" shrinkToFit="1"/>
      <protection locked="0"/>
    </xf>
    <xf numFmtId="0" fontId="2" fillId="3" borderId="4" xfId="0" applyFont="1" applyFill="1" applyBorder="1" applyAlignment="1">
      <alignment vertical="center" textRotation="255"/>
    </xf>
    <xf numFmtId="0" fontId="2" fillId="3" borderId="5" xfId="0" applyFont="1" applyFill="1" applyBorder="1" applyAlignment="1">
      <alignment vertical="center" textRotation="255"/>
    </xf>
    <xf numFmtId="0" fontId="2" fillId="3" borderId="6" xfId="0" applyFont="1" applyFill="1" applyBorder="1" applyAlignment="1">
      <alignment vertical="center" textRotation="255"/>
    </xf>
    <xf numFmtId="0" fontId="2" fillId="4" borderId="1" xfId="0" applyFont="1" applyFill="1" applyBorder="1" applyAlignment="1">
      <alignment vertical="center" textRotation="255"/>
    </xf>
    <xf numFmtId="178" fontId="2" fillId="2" borderId="2" xfId="0" applyNumberFormat="1" applyFont="1" applyFill="1" applyBorder="1" applyAlignment="1" applyProtection="1">
      <alignment vertical="center" shrinkToFit="1"/>
      <protection locked="0"/>
    </xf>
    <xf numFmtId="178" fontId="2" fillId="2" borderId="3" xfId="0" applyNumberFormat="1" applyFont="1" applyFill="1" applyBorder="1" applyAlignment="1" applyProtection="1">
      <alignment vertical="center" shrinkToFit="1"/>
      <protection locked="0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shrinkToFit="1"/>
    </xf>
    <xf numFmtId="0" fontId="4" fillId="3" borderId="1" xfId="0" applyFont="1" applyFill="1" applyBorder="1" applyAlignment="1">
      <alignment vertical="center" shrinkToFit="1"/>
    </xf>
    <xf numFmtId="0" fontId="2" fillId="5" borderId="15" xfId="0" applyFont="1" applyFill="1" applyBorder="1" applyAlignment="1">
      <alignment vertical="center" shrinkToFit="1"/>
    </xf>
    <xf numFmtId="0" fontId="2" fillId="5" borderId="3" xfId="0" applyFont="1" applyFill="1" applyBorder="1" applyAlignment="1">
      <alignment vertical="center" shrinkToFit="1"/>
    </xf>
    <xf numFmtId="0" fontId="9" fillId="0" borderId="20" xfId="0" applyFont="1" applyBorder="1" applyAlignment="1">
      <alignment horizontal="right" vertical="center" textRotation="90"/>
    </xf>
    <xf numFmtId="0" fontId="10" fillId="0" borderId="0" xfId="0" applyFont="1" applyBorder="1" applyAlignment="1">
      <alignment vertical="center" wrapText="1"/>
    </xf>
    <xf numFmtId="0" fontId="9" fillId="0" borderId="0" xfId="0" applyFont="1" applyAlignment="1">
      <alignment horizontal="right" vertical="center" textRotation="90"/>
    </xf>
    <xf numFmtId="178" fontId="2" fillId="8" borderId="1" xfId="0" applyNumberFormat="1" applyFont="1" applyFill="1" applyBorder="1" applyAlignment="1" applyProtection="1">
      <alignment vertical="center" shrinkToFit="1"/>
    </xf>
    <xf numFmtId="0" fontId="2" fillId="9" borderId="1" xfId="0" applyFont="1" applyFill="1" applyBorder="1" applyAlignment="1">
      <alignment horizontal="center" vertical="center" wrapText="1"/>
    </xf>
    <xf numFmtId="178" fontId="2" fillId="2" borderId="31" xfId="0" applyNumberFormat="1" applyFont="1" applyFill="1" applyBorder="1" applyAlignment="1" applyProtection="1">
      <alignment vertical="center" shrinkToFit="1"/>
      <protection locked="0"/>
    </xf>
    <xf numFmtId="176" fontId="2" fillId="2" borderId="6" xfId="0" applyNumberFormat="1" applyFont="1" applyFill="1" applyBorder="1" applyAlignment="1" applyProtection="1">
      <alignment vertical="center" shrinkToFit="1"/>
      <protection locked="0"/>
    </xf>
    <xf numFmtId="0" fontId="26" fillId="0" borderId="17" xfId="0" applyFont="1" applyBorder="1" applyAlignment="1">
      <alignment vertical="center" wrapText="1"/>
    </xf>
    <xf numFmtId="178" fontId="10" fillId="9" borderId="2" xfId="0" applyNumberFormat="1" applyFont="1" applyFill="1" applyBorder="1" applyAlignment="1">
      <alignment horizontal="center" vertical="center" wrapText="1" shrinkToFit="1"/>
    </xf>
    <xf numFmtId="178" fontId="10" fillId="9" borderId="15" xfId="0" applyNumberFormat="1" applyFont="1" applyFill="1" applyBorder="1" applyAlignment="1">
      <alignment horizontal="center" vertical="center" wrapText="1" shrinkToFit="1"/>
    </xf>
    <xf numFmtId="178" fontId="10" fillId="9" borderId="3" xfId="0" applyNumberFormat="1" applyFont="1" applyFill="1" applyBorder="1" applyAlignment="1">
      <alignment horizontal="center" vertical="center" wrapText="1" shrinkToFit="1"/>
    </xf>
    <xf numFmtId="0" fontId="8" fillId="0" borderId="0" xfId="0" applyFont="1" applyAlignment="1">
      <alignment vertical="center" textRotation="90"/>
    </xf>
    <xf numFmtId="0" fontId="2" fillId="8" borderId="1" xfId="0" applyFont="1" applyFill="1" applyBorder="1" applyProtection="1">
      <alignment vertical="center"/>
      <protection locked="0"/>
    </xf>
    <xf numFmtId="0" fontId="2" fillId="3" borderId="2" xfId="0" applyFont="1" applyFill="1" applyBorder="1" applyAlignment="1">
      <alignment horizontal="center" vertical="center" shrinkToFit="1"/>
    </xf>
    <xf numFmtId="0" fontId="2" fillId="3" borderId="15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11" fillId="7" borderId="0" xfId="0" applyFont="1" applyFill="1" applyAlignment="1">
      <alignment horizontal="right" vertical="center"/>
    </xf>
    <xf numFmtId="0" fontId="2" fillId="4" borderId="2" xfId="0" applyFont="1" applyFill="1" applyBorder="1" applyAlignment="1">
      <alignment vertical="center" shrinkToFit="1"/>
    </xf>
    <xf numFmtId="0" fontId="2" fillId="4" borderId="15" xfId="0" applyFont="1" applyFill="1" applyBorder="1" applyAlignment="1">
      <alignment vertical="center" shrinkToFit="1"/>
    </xf>
    <xf numFmtId="0" fontId="2" fillId="4" borderId="3" xfId="0" applyFont="1" applyFill="1" applyBorder="1" applyAlignment="1">
      <alignment vertical="center" shrinkToFit="1"/>
    </xf>
    <xf numFmtId="0" fontId="10" fillId="5" borderId="7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0" fontId="10" fillId="5" borderId="11" xfId="0" applyFont="1" applyFill="1" applyBorder="1" applyAlignment="1">
      <alignment vertical="center" wrapText="1"/>
    </xf>
    <xf numFmtId="0" fontId="10" fillId="5" borderId="12" xfId="0" applyFont="1" applyFill="1" applyBorder="1" applyAlignment="1">
      <alignment vertical="center" wrapText="1"/>
    </xf>
    <xf numFmtId="0" fontId="10" fillId="5" borderId="1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shrinkToFit="1"/>
    </xf>
    <xf numFmtId="0" fontId="10" fillId="9" borderId="1" xfId="0" applyFont="1" applyFill="1" applyBorder="1" applyAlignment="1">
      <alignment vertical="center" wrapText="1"/>
    </xf>
    <xf numFmtId="0" fontId="30" fillId="0" borderId="0" xfId="0" applyFont="1">
      <alignment vertical="center"/>
    </xf>
    <xf numFmtId="0" fontId="2" fillId="9" borderId="1" xfId="0" applyFont="1" applyFill="1" applyBorder="1" applyAlignment="1">
      <alignment vertical="center" textRotation="255"/>
    </xf>
    <xf numFmtId="0" fontId="8" fillId="0" borderId="20" xfId="0" applyFont="1" applyBorder="1" applyAlignment="1">
      <alignment horizontal="right" vertical="center" textRotation="90"/>
    </xf>
    <xf numFmtId="0" fontId="2" fillId="5" borderId="1" xfId="0" applyFont="1" applyFill="1" applyBorder="1" applyAlignment="1">
      <alignment vertical="center" textRotation="255"/>
    </xf>
    <xf numFmtId="178" fontId="2" fillId="2" borderId="4" xfId="0" applyNumberFormat="1" applyFont="1" applyFill="1" applyBorder="1" applyAlignment="1" applyProtection="1">
      <alignment vertical="center" shrinkToFit="1"/>
      <protection locked="0"/>
    </xf>
    <xf numFmtId="178" fontId="10" fillId="9" borderId="31" xfId="0" applyNumberFormat="1" applyFont="1" applyFill="1" applyBorder="1" applyAlignment="1">
      <alignment horizontal="left" vertical="center" wrapText="1" shrinkToFit="1"/>
    </xf>
    <xf numFmtId="178" fontId="10" fillId="9" borderId="6" xfId="0" applyNumberFormat="1" applyFont="1" applyFill="1" applyBorder="1" applyAlignment="1">
      <alignment horizontal="left" vertical="center" wrapText="1" shrinkToFit="1"/>
    </xf>
    <xf numFmtId="178" fontId="10" fillId="9" borderId="4" xfId="0" applyNumberFormat="1" applyFont="1" applyFill="1" applyBorder="1" applyAlignment="1">
      <alignment horizontal="left" vertical="center" wrapText="1" shrinkToFit="1"/>
    </xf>
    <xf numFmtId="178" fontId="10" fillId="9" borderId="28" xfId="0" applyNumberFormat="1" applyFont="1" applyFill="1" applyBorder="1" applyAlignment="1">
      <alignment horizontal="left" vertical="center" wrapText="1" shrinkToFit="1"/>
    </xf>
    <xf numFmtId="178" fontId="10" fillId="9" borderId="1" xfId="0" applyNumberFormat="1" applyFont="1" applyFill="1" applyBorder="1" applyAlignment="1">
      <alignment horizontal="center" vertical="center" wrapText="1" shrinkToFit="1"/>
    </xf>
    <xf numFmtId="178" fontId="2" fillId="2" borderId="6" xfId="0" applyNumberFormat="1" applyFont="1" applyFill="1" applyBorder="1" applyAlignment="1" applyProtection="1">
      <alignment vertical="center" shrinkToFit="1"/>
      <protection locked="0"/>
    </xf>
    <xf numFmtId="178" fontId="10" fillId="11" borderId="2" xfId="0" applyNumberFormat="1" applyFont="1" applyFill="1" applyBorder="1" applyAlignment="1" applyProtection="1">
      <alignment horizontal="center" vertical="center" wrapText="1" shrinkToFit="1"/>
      <protection locked="0"/>
    </xf>
    <xf numFmtId="178" fontId="10" fillId="11" borderId="15" xfId="0" applyNumberFormat="1" applyFont="1" applyFill="1" applyBorder="1" applyAlignment="1" applyProtection="1">
      <alignment horizontal="center" vertical="center" wrapText="1" shrinkToFit="1"/>
      <protection locked="0"/>
    </xf>
    <xf numFmtId="178" fontId="10" fillId="11" borderId="3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11" borderId="2" xfId="0" applyFont="1" applyFill="1" applyBorder="1" applyAlignment="1">
      <alignment horizontal="center" vertical="center" shrinkToFit="1"/>
    </xf>
    <xf numFmtId="0" fontId="2" fillId="11" borderId="15" xfId="0" applyFont="1" applyFill="1" applyBorder="1" applyAlignment="1">
      <alignment horizontal="center" vertical="center" shrinkToFit="1"/>
    </xf>
    <xf numFmtId="0" fontId="2" fillId="11" borderId="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81"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/>
      </font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CC99"/>
      <color rgb="FFFFFFCC"/>
      <color rgb="FFCCFFCC"/>
      <color rgb="FF99FFCC"/>
      <color rgb="FFFFFF00"/>
      <color rgb="FFCCCC00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8</xdr:row>
      <xdr:rowOff>9524</xdr:rowOff>
    </xdr:from>
    <xdr:to>
      <xdr:col>13</xdr:col>
      <xdr:colOff>161926</xdr:colOff>
      <xdr:row>9</xdr:row>
      <xdr:rowOff>323849</xdr:rowOff>
    </xdr:to>
    <xdr:sp macro="" textlink="">
      <xdr:nvSpPr>
        <xdr:cNvPr id="2" name="右中かっこ 1"/>
        <xdr:cNvSpPr/>
      </xdr:nvSpPr>
      <xdr:spPr>
        <a:xfrm>
          <a:off x="7296150" y="3295649"/>
          <a:ext cx="123826" cy="657225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47624</xdr:colOff>
      <xdr:row>10</xdr:row>
      <xdr:rowOff>28575</xdr:rowOff>
    </xdr:from>
    <xdr:to>
      <xdr:col>13</xdr:col>
      <xdr:colOff>180975</xdr:colOff>
      <xdr:row>11</xdr:row>
      <xdr:rowOff>333375</xdr:rowOff>
    </xdr:to>
    <xdr:sp macro="" textlink="">
      <xdr:nvSpPr>
        <xdr:cNvPr id="3" name="右中かっこ 2"/>
        <xdr:cNvSpPr/>
      </xdr:nvSpPr>
      <xdr:spPr>
        <a:xfrm>
          <a:off x="7305674" y="4000500"/>
          <a:ext cx="133351" cy="64770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57149</xdr:colOff>
      <xdr:row>17</xdr:row>
      <xdr:rowOff>19050</xdr:rowOff>
    </xdr:from>
    <xdr:to>
      <xdr:col>13</xdr:col>
      <xdr:colOff>190500</xdr:colOff>
      <xdr:row>18</xdr:row>
      <xdr:rowOff>323850</xdr:rowOff>
    </xdr:to>
    <xdr:sp macro="" textlink="">
      <xdr:nvSpPr>
        <xdr:cNvPr id="4" name="右中かっこ 3"/>
        <xdr:cNvSpPr/>
      </xdr:nvSpPr>
      <xdr:spPr>
        <a:xfrm>
          <a:off x="7315199" y="5457825"/>
          <a:ext cx="133351" cy="64770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38100</xdr:colOff>
      <xdr:row>23</xdr:row>
      <xdr:rowOff>0</xdr:rowOff>
    </xdr:from>
    <xdr:to>
      <xdr:col>13</xdr:col>
      <xdr:colOff>171451</xdr:colOff>
      <xdr:row>24</xdr:row>
      <xdr:rowOff>304800</xdr:rowOff>
    </xdr:to>
    <xdr:sp macro="" textlink="">
      <xdr:nvSpPr>
        <xdr:cNvPr id="5" name="右中かっこ 4"/>
        <xdr:cNvSpPr/>
      </xdr:nvSpPr>
      <xdr:spPr>
        <a:xfrm>
          <a:off x="7296150" y="6905625"/>
          <a:ext cx="133351" cy="64770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57150</xdr:colOff>
      <xdr:row>12</xdr:row>
      <xdr:rowOff>19051</xdr:rowOff>
    </xdr:from>
    <xdr:to>
      <xdr:col>13</xdr:col>
      <xdr:colOff>180975</xdr:colOff>
      <xdr:row>14</xdr:row>
      <xdr:rowOff>1</xdr:rowOff>
    </xdr:to>
    <xdr:sp macro="" textlink="">
      <xdr:nvSpPr>
        <xdr:cNvPr id="6" name="右中かっこ 5"/>
        <xdr:cNvSpPr/>
      </xdr:nvSpPr>
      <xdr:spPr>
        <a:xfrm>
          <a:off x="7315200" y="3629026"/>
          <a:ext cx="123825" cy="3619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76200</xdr:colOff>
      <xdr:row>19</xdr:row>
      <xdr:rowOff>19050</xdr:rowOff>
    </xdr:from>
    <xdr:to>
      <xdr:col>13</xdr:col>
      <xdr:colOff>200025</xdr:colOff>
      <xdr:row>20</xdr:row>
      <xdr:rowOff>0</xdr:rowOff>
    </xdr:to>
    <xdr:sp macro="" textlink="">
      <xdr:nvSpPr>
        <xdr:cNvPr id="7" name="右中かっこ 6"/>
        <xdr:cNvSpPr/>
      </xdr:nvSpPr>
      <xdr:spPr>
        <a:xfrm>
          <a:off x="7334250" y="5324475"/>
          <a:ext cx="123825" cy="3619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47625</xdr:colOff>
      <xdr:row>25</xdr:row>
      <xdr:rowOff>19050</xdr:rowOff>
    </xdr:from>
    <xdr:to>
      <xdr:col>13</xdr:col>
      <xdr:colOff>171450</xdr:colOff>
      <xdr:row>26</xdr:row>
      <xdr:rowOff>0</xdr:rowOff>
    </xdr:to>
    <xdr:sp macro="" textlink="">
      <xdr:nvSpPr>
        <xdr:cNvPr id="8" name="右中かっこ 7"/>
        <xdr:cNvSpPr/>
      </xdr:nvSpPr>
      <xdr:spPr>
        <a:xfrm>
          <a:off x="7305675" y="7019925"/>
          <a:ext cx="123825" cy="3619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47625</xdr:colOff>
      <xdr:row>27</xdr:row>
      <xdr:rowOff>28575</xdr:rowOff>
    </xdr:from>
    <xdr:to>
      <xdr:col>13</xdr:col>
      <xdr:colOff>180976</xdr:colOff>
      <xdr:row>28</xdr:row>
      <xdr:rowOff>400050</xdr:rowOff>
    </xdr:to>
    <xdr:sp macro="" textlink="">
      <xdr:nvSpPr>
        <xdr:cNvPr id="9" name="右中かっこ 8"/>
        <xdr:cNvSpPr/>
      </xdr:nvSpPr>
      <xdr:spPr>
        <a:xfrm>
          <a:off x="7305675" y="7505700"/>
          <a:ext cx="133351" cy="60960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57150</xdr:colOff>
      <xdr:row>32</xdr:row>
      <xdr:rowOff>19050</xdr:rowOff>
    </xdr:from>
    <xdr:to>
      <xdr:col>13</xdr:col>
      <xdr:colOff>200025</xdr:colOff>
      <xdr:row>34</xdr:row>
      <xdr:rowOff>0</xdr:rowOff>
    </xdr:to>
    <xdr:sp macro="" textlink="">
      <xdr:nvSpPr>
        <xdr:cNvPr id="10" name="右中かっこ 9"/>
        <xdr:cNvSpPr/>
      </xdr:nvSpPr>
      <xdr:spPr>
        <a:xfrm>
          <a:off x="7315200" y="8601075"/>
          <a:ext cx="142875" cy="76200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7</xdr:row>
      <xdr:rowOff>0</xdr:rowOff>
    </xdr:from>
    <xdr:to>
      <xdr:col>20</xdr:col>
      <xdr:colOff>142875</xdr:colOff>
      <xdr:row>15</xdr:row>
      <xdr:rowOff>0</xdr:rowOff>
    </xdr:to>
    <xdr:sp macro="" textlink="">
      <xdr:nvSpPr>
        <xdr:cNvPr id="2" name="右中かっこ 1"/>
        <xdr:cNvSpPr/>
      </xdr:nvSpPr>
      <xdr:spPr>
        <a:xfrm>
          <a:off x="7781925" y="1466850"/>
          <a:ext cx="114300" cy="1724025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20</xdr:col>
      <xdr:colOff>38100</xdr:colOff>
      <xdr:row>16</xdr:row>
      <xdr:rowOff>0</xdr:rowOff>
    </xdr:from>
    <xdr:to>
      <xdr:col>20</xdr:col>
      <xdr:colOff>133350</xdr:colOff>
      <xdr:row>28</xdr:row>
      <xdr:rowOff>0</xdr:rowOff>
    </xdr:to>
    <xdr:sp macro="" textlink="">
      <xdr:nvSpPr>
        <xdr:cNvPr id="3" name="右中かっこ 2"/>
        <xdr:cNvSpPr/>
      </xdr:nvSpPr>
      <xdr:spPr>
        <a:xfrm>
          <a:off x="7791450" y="3267075"/>
          <a:ext cx="95250" cy="29527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28575</xdr:colOff>
      <xdr:row>30</xdr:row>
      <xdr:rowOff>9525</xdr:rowOff>
    </xdr:from>
    <xdr:to>
      <xdr:col>20</xdr:col>
      <xdr:colOff>171450</xdr:colOff>
      <xdr:row>33</xdr:row>
      <xdr:rowOff>0</xdr:rowOff>
    </xdr:to>
    <xdr:sp macro="" textlink="">
      <xdr:nvSpPr>
        <xdr:cNvPr id="4" name="右中かっこ 3"/>
        <xdr:cNvSpPr/>
      </xdr:nvSpPr>
      <xdr:spPr>
        <a:xfrm>
          <a:off x="7781925" y="6915150"/>
          <a:ext cx="142875" cy="847725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38101</xdr:colOff>
      <xdr:row>37</xdr:row>
      <xdr:rowOff>9525</xdr:rowOff>
    </xdr:from>
    <xdr:to>
      <xdr:col>20</xdr:col>
      <xdr:colOff>152401</xdr:colOff>
      <xdr:row>43</xdr:row>
      <xdr:rowOff>9525</xdr:rowOff>
    </xdr:to>
    <xdr:sp macro="" textlink="">
      <xdr:nvSpPr>
        <xdr:cNvPr id="6" name="右中かっこ 5"/>
        <xdr:cNvSpPr/>
      </xdr:nvSpPr>
      <xdr:spPr>
        <a:xfrm>
          <a:off x="7791451" y="9010650"/>
          <a:ext cx="114300" cy="14287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47625</xdr:colOff>
      <xdr:row>43</xdr:row>
      <xdr:rowOff>9526</xdr:rowOff>
    </xdr:from>
    <xdr:to>
      <xdr:col>20</xdr:col>
      <xdr:colOff>152400</xdr:colOff>
      <xdr:row>44</xdr:row>
      <xdr:rowOff>1</xdr:rowOff>
    </xdr:to>
    <xdr:sp macro="" textlink="">
      <xdr:nvSpPr>
        <xdr:cNvPr id="7" name="右中かっこ 6"/>
        <xdr:cNvSpPr/>
      </xdr:nvSpPr>
      <xdr:spPr>
        <a:xfrm>
          <a:off x="8010525" y="10315576"/>
          <a:ext cx="104775" cy="2095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7</xdr:row>
      <xdr:rowOff>0</xdr:rowOff>
    </xdr:from>
    <xdr:to>
      <xdr:col>20</xdr:col>
      <xdr:colOff>142875</xdr:colOff>
      <xdr:row>15</xdr:row>
      <xdr:rowOff>0</xdr:rowOff>
    </xdr:to>
    <xdr:sp macro="" textlink="">
      <xdr:nvSpPr>
        <xdr:cNvPr id="2" name="右中かっこ 1"/>
        <xdr:cNvSpPr/>
      </xdr:nvSpPr>
      <xdr:spPr>
        <a:xfrm>
          <a:off x="7991475" y="1590675"/>
          <a:ext cx="114300" cy="182880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20</xdr:col>
      <xdr:colOff>38100</xdr:colOff>
      <xdr:row>16</xdr:row>
      <xdr:rowOff>0</xdr:rowOff>
    </xdr:from>
    <xdr:to>
      <xdr:col>20</xdr:col>
      <xdr:colOff>133350</xdr:colOff>
      <xdr:row>28</xdr:row>
      <xdr:rowOff>0</xdr:rowOff>
    </xdr:to>
    <xdr:sp macro="" textlink="">
      <xdr:nvSpPr>
        <xdr:cNvPr id="3" name="右中かっこ 2"/>
        <xdr:cNvSpPr/>
      </xdr:nvSpPr>
      <xdr:spPr>
        <a:xfrm>
          <a:off x="8001000" y="3495675"/>
          <a:ext cx="95250" cy="285750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28575</xdr:colOff>
      <xdr:row>30</xdr:row>
      <xdr:rowOff>9525</xdr:rowOff>
    </xdr:from>
    <xdr:to>
      <xdr:col>20</xdr:col>
      <xdr:colOff>171450</xdr:colOff>
      <xdr:row>33</xdr:row>
      <xdr:rowOff>0</xdr:rowOff>
    </xdr:to>
    <xdr:sp macro="" textlink="">
      <xdr:nvSpPr>
        <xdr:cNvPr id="4" name="右中かっこ 3"/>
        <xdr:cNvSpPr/>
      </xdr:nvSpPr>
      <xdr:spPr>
        <a:xfrm>
          <a:off x="7991475" y="6677025"/>
          <a:ext cx="142875" cy="847725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38101</xdr:colOff>
      <xdr:row>37</xdr:row>
      <xdr:rowOff>9525</xdr:rowOff>
    </xdr:from>
    <xdr:to>
      <xdr:col>20</xdr:col>
      <xdr:colOff>152401</xdr:colOff>
      <xdr:row>43</xdr:row>
      <xdr:rowOff>9525</xdr:rowOff>
    </xdr:to>
    <xdr:sp macro="" textlink="">
      <xdr:nvSpPr>
        <xdr:cNvPr id="5" name="右中かっこ 4"/>
        <xdr:cNvSpPr/>
      </xdr:nvSpPr>
      <xdr:spPr>
        <a:xfrm>
          <a:off x="8001001" y="8772525"/>
          <a:ext cx="114300" cy="15430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28575</xdr:colOff>
      <xdr:row>43</xdr:row>
      <xdr:rowOff>0</xdr:rowOff>
    </xdr:from>
    <xdr:to>
      <xdr:col>20</xdr:col>
      <xdr:colOff>133350</xdr:colOff>
      <xdr:row>43</xdr:row>
      <xdr:rowOff>209550</xdr:rowOff>
    </xdr:to>
    <xdr:sp macro="" textlink="">
      <xdr:nvSpPr>
        <xdr:cNvPr id="6" name="右中かっこ 5"/>
        <xdr:cNvSpPr/>
      </xdr:nvSpPr>
      <xdr:spPr>
        <a:xfrm>
          <a:off x="7991475" y="10306050"/>
          <a:ext cx="104775" cy="2095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7</xdr:row>
      <xdr:rowOff>0</xdr:rowOff>
    </xdr:from>
    <xdr:to>
      <xdr:col>20</xdr:col>
      <xdr:colOff>142875</xdr:colOff>
      <xdr:row>15</xdr:row>
      <xdr:rowOff>0</xdr:rowOff>
    </xdr:to>
    <xdr:sp macro="" textlink="">
      <xdr:nvSpPr>
        <xdr:cNvPr id="2" name="右中かっこ 1"/>
        <xdr:cNvSpPr/>
      </xdr:nvSpPr>
      <xdr:spPr>
        <a:xfrm>
          <a:off x="7991475" y="1590675"/>
          <a:ext cx="114300" cy="182880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20</xdr:col>
      <xdr:colOff>38100</xdr:colOff>
      <xdr:row>16</xdr:row>
      <xdr:rowOff>0</xdr:rowOff>
    </xdr:from>
    <xdr:to>
      <xdr:col>20</xdr:col>
      <xdr:colOff>133350</xdr:colOff>
      <xdr:row>28</xdr:row>
      <xdr:rowOff>0</xdr:rowOff>
    </xdr:to>
    <xdr:sp macro="" textlink="">
      <xdr:nvSpPr>
        <xdr:cNvPr id="3" name="右中かっこ 2"/>
        <xdr:cNvSpPr/>
      </xdr:nvSpPr>
      <xdr:spPr>
        <a:xfrm>
          <a:off x="8001000" y="3495675"/>
          <a:ext cx="95250" cy="285750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28575</xdr:colOff>
      <xdr:row>30</xdr:row>
      <xdr:rowOff>9525</xdr:rowOff>
    </xdr:from>
    <xdr:to>
      <xdr:col>20</xdr:col>
      <xdr:colOff>171450</xdr:colOff>
      <xdr:row>33</xdr:row>
      <xdr:rowOff>0</xdr:rowOff>
    </xdr:to>
    <xdr:sp macro="" textlink="">
      <xdr:nvSpPr>
        <xdr:cNvPr id="4" name="右中かっこ 3"/>
        <xdr:cNvSpPr/>
      </xdr:nvSpPr>
      <xdr:spPr>
        <a:xfrm>
          <a:off x="7991475" y="6677025"/>
          <a:ext cx="142875" cy="847725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38101</xdr:colOff>
      <xdr:row>37</xdr:row>
      <xdr:rowOff>9525</xdr:rowOff>
    </xdr:from>
    <xdr:to>
      <xdr:col>20</xdr:col>
      <xdr:colOff>152401</xdr:colOff>
      <xdr:row>43</xdr:row>
      <xdr:rowOff>9525</xdr:rowOff>
    </xdr:to>
    <xdr:sp macro="" textlink="">
      <xdr:nvSpPr>
        <xdr:cNvPr id="5" name="右中かっこ 4"/>
        <xdr:cNvSpPr/>
      </xdr:nvSpPr>
      <xdr:spPr>
        <a:xfrm>
          <a:off x="8001001" y="8772525"/>
          <a:ext cx="114300" cy="15430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28575</xdr:colOff>
      <xdr:row>43</xdr:row>
      <xdr:rowOff>0</xdr:rowOff>
    </xdr:from>
    <xdr:to>
      <xdr:col>20</xdr:col>
      <xdr:colOff>133350</xdr:colOff>
      <xdr:row>44</xdr:row>
      <xdr:rowOff>28575</xdr:rowOff>
    </xdr:to>
    <xdr:sp macro="" textlink="">
      <xdr:nvSpPr>
        <xdr:cNvPr id="6" name="右中かっこ 5"/>
        <xdr:cNvSpPr/>
      </xdr:nvSpPr>
      <xdr:spPr>
        <a:xfrm>
          <a:off x="7991475" y="10306050"/>
          <a:ext cx="104775" cy="209550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kumimoji="1"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47"/>
  <sheetViews>
    <sheetView tabSelected="1" view="pageBreakPreview" zoomScaleNormal="100" zoomScaleSheetLayoutView="100" workbookViewId="0">
      <selection sqref="A1:K1"/>
    </sheetView>
  </sheetViews>
  <sheetFormatPr defaultRowHeight="18.75" x14ac:dyDescent="0.15"/>
  <cols>
    <col min="1" max="1" width="0.625" style="24" customWidth="1"/>
    <col min="2" max="2" width="2.5" style="24" customWidth="1"/>
    <col min="3" max="3" width="14" style="24" customWidth="1"/>
    <col min="4" max="4" width="15" style="24" customWidth="1"/>
    <col min="5" max="5" width="7.375" style="24" customWidth="1"/>
    <col min="6" max="6" width="8.25" style="24" customWidth="1"/>
    <col min="7" max="7" width="7.375" style="24" customWidth="1"/>
    <col min="8" max="8" width="8.25" style="24" customWidth="1"/>
    <col min="9" max="9" width="7.375" style="24" customWidth="1"/>
    <col min="10" max="10" width="8.25" style="24" customWidth="1"/>
    <col min="11" max="11" width="7.375" style="24" customWidth="1"/>
    <col min="12" max="12" width="8.25" style="24" customWidth="1"/>
    <col min="13" max="13" width="0.625" style="24" customWidth="1"/>
    <col min="14" max="14" width="3.75" style="61" customWidth="1"/>
    <col min="15" max="15" width="60.25" style="25" customWidth="1"/>
    <col min="16" max="22" width="9" style="59"/>
  </cols>
  <sheetData>
    <row r="1" spans="1:22" ht="27" customHeight="1" thickTop="1" thickBot="1" x14ac:dyDescent="0.2">
      <c r="A1" s="103" t="s">
        <v>238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2" t="s">
        <v>267</v>
      </c>
      <c r="M1" s="102"/>
      <c r="N1" s="58"/>
      <c r="O1" s="27" t="s">
        <v>54</v>
      </c>
      <c r="P1" s="58"/>
      <c r="Q1" s="58"/>
      <c r="R1" s="58"/>
      <c r="S1" s="58"/>
      <c r="T1" s="58"/>
      <c r="U1" s="58"/>
      <c r="V1" s="58"/>
    </row>
    <row r="2" spans="1:22" ht="20.25" thickTop="1" thickBot="1" x14ac:dyDescent="0.2">
      <c r="A2" s="2"/>
      <c r="B2" s="101" t="s">
        <v>96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2"/>
      <c r="N2" s="60"/>
    </row>
    <row r="3" spans="1:22" ht="22.5" customHeight="1" thickTop="1" x14ac:dyDescent="0.15">
      <c r="A3" s="2"/>
      <c r="B3" s="104" t="s">
        <v>64</v>
      </c>
      <c r="C3" s="105"/>
      <c r="D3" s="106"/>
      <c r="E3" s="88"/>
      <c r="F3" s="89"/>
      <c r="G3" s="89"/>
      <c r="H3" s="89"/>
      <c r="I3" s="89"/>
      <c r="J3" s="89"/>
      <c r="K3" s="89"/>
      <c r="L3" s="90"/>
      <c r="M3" s="2"/>
      <c r="O3" s="70" t="s">
        <v>89</v>
      </c>
    </row>
    <row r="4" spans="1:22" ht="22.5" customHeight="1" x14ac:dyDescent="0.15">
      <c r="A4" s="2"/>
      <c r="B4" s="47"/>
      <c r="C4" s="48"/>
      <c r="D4" s="49" t="s">
        <v>59</v>
      </c>
      <c r="E4" s="91"/>
      <c r="F4" s="92"/>
      <c r="G4" s="92"/>
      <c r="H4" s="92"/>
      <c r="I4" s="92"/>
      <c r="J4" s="92"/>
      <c r="K4" s="92"/>
      <c r="L4" s="93"/>
      <c r="M4" s="2"/>
      <c r="O4" s="72"/>
    </row>
    <row r="5" spans="1:22" ht="22.5" customHeight="1" thickBot="1" x14ac:dyDescent="0.2">
      <c r="A5" s="2"/>
      <c r="B5" s="107" t="s">
        <v>60</v>
      </c>
      <c r="C5" s="108"/>
      <c r="D5" s="109"/>
      <c r="E5" s="114"/>
      <c r="F5" s="115"/>
      <c r="G5" s="115"/>
      <c r="H5" s="115"/>
      <c r="I5" s="115"/>
      <c r="J5" s="115"/>
      <c r="K5" s="115"/>
      <c r="L5" s="116"/>
      <c r="M5" s="2"/>
      <c r="N5" s="60"/>
      <c r="O5" s="71"/>
    </row>
    <row r="6" spans="1:22" ht="33" customHeight="1" thickTop="1" x14ac:dyDescent="0.15">
      <c r="A6" s="2"/>
      <c r="B6" s="110" t="s">
        <v>65</v>
      </c>
      <c r="C6" s="111"/>
      <c r="D6" s="50" t="s">
        <v>61</v>
      </c>
      <c r="E6" s="88"/>
      <c r="F6" s="89"/>
      <c r="G6" s="89"/>
      <c r="H6" s="52" t="s">
        <v>62</v>
      </c>
      <c r="I6" s="88"/>
      <c r="J6" s="89"/>
      <c r="K6" s="89"/>
      <c r="L6" s="90"/>
      <c r="M6" s="2"/>
      <c r="N6" s="60"/>
      <c r="O6" s="70" t="s">
        <v>79</v>
      </c>
    </row>
    <row r="7" spans="1:22" ht="33" customHeight="1" thickBot="1" x14ac:dyDescent="0.2">
      <c r="A7" s="2"/>
      <c r="B7" s="112"/>
      <c r="C7" s="113"/>
      <c r="D7" s="51" t="s">
        <v>100</v>
      </c>
      <c r="E7" s="91"/>
      <c r="F7" s="92"/>
      <c r="G7" s="93"/>
      <c r="H7" s="53" t="s">
        <v>101</v>
      </c>
      <c r="I7" s="91"/>
      <c r="J7" s="92"/>
      <c r="K7" s="92"/>
      <c r="L7" s="93"/>
      <c r="M7" s="2"/>
      <c r="N7" s="59"/>
      <c r="O7" s="71"/>
    </row>
    <row r="8" spans="1:22" ht="7.5" customHeight="1" thickTop="1" thickBot="1" x14ac:dyDescent="0.2">
      <c r="A8" s="2"/>
      <c r="B8" s="2"/>
      <c r="C8" s="21"/>
      <c r="D8" s="2"/>
      <c r="E8" s="2"/>
      <c r="F8" s="2"/>
      <c r="G8" s="2"/>
      <c r="H8" s="2"/>
      <c r="I8" s="2"/>
      <c r="J8" s="2"/>
      <c r="K8" s="2"/>
      <c r="L8" s="2"/>
      <c r="M8" s="2"/>
      <c r="N8" s="60"/>
    </row>
    <row r="9" spans="1:22" ht="24" customHeight="1" thickTop="1" x14ac:dyDescent="0.15">
      <c r="A9" s="2"/>
      <c r="B9" s="82" t="s">
        <v>55</v>
      </c>
      <c r="C9" s="82"/>
      <c r="D9" s="68" t="s">
        <v>56</v>
      </c>
      <c r="E9" s="88"/>
      <c r="F9" s="89"/>
      <c r="G9" s="89"/>
      <c r="H9" s="89"/>
      <c r="I9" s="89"/>
      <c r="J9" s="89"/>
      <c r="K9" s="89"/>
      <c r="L9" s="90"/>
      <c r="M9" s="2"/>
      <c r="N9" s="100"/>
      <c r="O9" s="70" t="s">
        <v>80</v>
      </c>
    </row>
    <row r="10" spans="1:22" ht="24" customHeight="1" thickBot="1" x14ac:dyDescent="0.2">
      <c r="A10" s="2"/>
      <c r="B10" s="82"/>
      <c r="C10" s="82"/>
      <c r="D10" s="69" t="s">
        <v>66</v>
      </c>
      <c r="E10" s="94"/>
      <c r="F10" s="95"/>
      <c r="G10" s="95"/>
      <c r="H10" s="95"/>
      <c r="I10" s="95"/>
      <c r="J10" s="95"/>
      <c r="K10" s="95"/>
      <c r="L10" s="96"/>
      <c r="M10" s="2"/>
      <c r="N10" s="100"/>
      <c r="O10" s="71"/>
    </row>
    <row r="11" spans="1:22" ht="24" customHeight="1" thickTop="1" x14ac:dyDescent="0.15">
      <c r="A11" s="2"/>
      <c r="B11" s="82"/>
      <c r="C11" s="82"/>
      <c r="D11" s="122" t="s">
        <v>75</v>
      </c>
      <c r="E11" s="55" t="s">
        <v>67</v>
      </c>
      <c r="F11" s="35" t="s">
        <v>258</v>
      </c>
      <c r="G11" s="55" t="s">
        <v>68</v>
      </c>
      <c r="H11" s="35" t="s">
        <v>258</v>
      </c>
      <c r="I11" s="55" t="s">
        <v>69</v>
      </c>
      <c r="J11" s="35" t="s">
        <v>258</v>
      </c>
      <c r="K11" s="55" t="s">
        <v>70</v>
      </c>
      <c r="L11" s="36" t="s">
        <v>258</v>
      </c>
      <c r="M11" s="2"/>
      <c r="N11" s="100"/>
      <c r="O11" s="70" t="s">
        <v>95</v>
      </c>
    </row>
    <row r="12" spans="1:22" ht="24" customHeight="1" thickBot="1" x14ac:dyDescent="0.2">
      <c r="A12" s="2"/>
      <c r="B12" s="82"/>
      <c r="C12" s="82"/>
      <c r="D12" s="123"/>
      <c r="E12" s="56" t="s">
        <v>71</v>
      </c>
      <c r="F12" s="35" t="s">
        <v>258</v>
      </c>
      <c r="G12" s="56" t="s">
        <v>72</v>
      </c>
      <c r="H12" s="35" t="s">
        <v>258</v>
      </c>
      <c r="I12" s="56" t="s">
        <v>73</v>
      </c>
      <c r="J12" s="35" t="s">
        <v>258</v>
      </c>
      <c r="K12" s="56" t="s">
        <v>74</v>
      </c>
      <c r="L12" s="36" t="s">
        <v>258</v>
      </c>
      <c r="M12" s="2"/>
      <c r="N12" s="100"/>
      <c r="O12" s="71"/>
    </row>
    <row r="13" spans="1:22" ht="30" customHeight="1" thickTop="1" x14ac:dyDescent="0.15">
      <c r="A13" s="2"/>
      <c r="B13" s="82"/>
      <c r="C13" s="82"/>
      <c r="D13" s="125" t="s">
        <v>116</v>
      </c>
      <c r="E13" s="130" t="s">
        <v>242</v>
      </c>
      <c r="F13" s="131"/>
      <c r="G13" s="99"/>
      <c r="H13" s="99"/>
      <c r="I13" s="130" t="s">
        <v>243</v>
      </c>
      <c r="J13" s="131"/>
      <c r="K13" s="99"/>
      <c r="L13" s="99"/>
      <c r="M13" s="2"/>
      <c r="N13" s="15"/>
      <c r="O13" s="73" t="s">
        <v>244</v>
      </c>
    </row>
    <row r="14" spans="1:22" ht="33" customHeight="1" x14ac:dyDescent="0.15">
      <c r="A14" s="2"/>
      <c r="B14" s="82"/>
      <c r="C14" s="82"/>
      <c r="D14" s="126"/>
      <c r="E14" s="127" t="s">
        <v>261</v>
      </c>
      <c r="F14" s="128"/>
      <c r="G14" s="128"/>
      <c r="H14" s="128"/>
      <c r="I14" s="128"/>
      <c r="J14" s="128"/>
      <c r="K14" s="128"/>
      <c r="L14" s="129"/>
      <c r="M14" s="2"/>
      <c r="N14" s="65"/>
      <c r="O14" s="75"/>
    </row>
    <row r="15" spans="1:22" ht="7.5" customHeight="1" x14ac:dyDescent="0.15">
      <c r="A15" s="2"/>
      <c r="B15" s="2"/>
      <c r="C15" s="21"/>
      <c r="D15" s="2"/>
      <c r="E15" s="2"/>
      <c r="F15" s="2"/>
      <c r="G15" s="2"/>
      <c r="H15" s="2"/>
      <c r="I15" s="2"/>
      <c r="J15" s="2"/>
      <c r="K15" s="2"/>
      <c r="L15" s="2"/>
      <c r="M15" s="2"/>
      <c r="N15" s="59"/>
      <c r="O15" s="75"/>
    </row>
    <row r="16" spans="1:22" ht="24" customHeight="1" thickBot="1" x14ac:dyDescent="0.2">
      <c r="A16" s="2"/>
      <c r="B16" s="117" t="s">
        <v>57</v>
      </c>
      <c r="C16" s="118"/>
      <c r="D16" s="50" t="s">
        <v>56</v>
      </c>
      <c r="E16" s="88"/>
      <c r="F16" s="89"/>
      <c r="G16" s="89"/>
      <c r="H16" s="89"/>
      <c r="I16" s="89"/>
      <c r="J16" s="89"/>
      <c r="K16" s="89"/>
      <c r="L16" s="90"/>
      <c r="M16" s="2"/>
      <c r="N16" s="134"/>
      <c r="O16" s="74"/>
    </row>
    <row r="17" spans="1:15" ht="24" customHeight="1" thickTop="1" thickBot="1" x14ac:dyDescent="0.2">
      <c r="A17" s="2"/>
      <c r="B17" s="119"/>
      <c r="C17" s="120"/>
      <c r="D17" s="52" t="s">
        <v>99</v>
      </c>
      <c r="E17" s="94"/>
      <c r="F17" s="95"/>
      <c r="G17" s="95"/>
      <c r="H17" s="95"/>
      <c r="I17" s="95"/>
      <c r="J17" s="95"/>
      <c r="K17" s="95"/>
      <c r="L17" s="96"/>
      <c r="M17" s="2"/>
      <c r="N17" s="100"/>
      <c r="O17" s="40" t="s">
        <v>133</v>
      </c>
    </row>
    <row r="18" spans="1:15" ht="24" customHeight="1" thickTop="1" x14ac:dyDescent="0.15">
      <c r="A18" s="2"/>
      <c r="B18" s="119"/>
      <c r="C18" s="120"/>
      <c r="D18" s="122" t="s">
        <v>75</v>
      </c>
      <c r="E18" s="55" t="s">
        <v>67</v>
      </c>
      <c r="F18" s="35" t="s">
        <v>258</v>
      </c>
      <c r="G18" s="55" t="s">
        <v>68</v>
      </c>
      <c r="H18" s="35" t="s">
        <v>258</v>
      </c>
      <c r="I18" s="55" t="s">
        <v>69</v>
      </c>
      <c r="J18" s="35" t="s">
        <v>258</v>
      </c>
      <c r="K18" s="55" t="s">
        <v>70</v>
      </c>
      <c r="L18" s="36" t="s">
        <v>258</v>
      </c>
      <c r="M18" s="2"/>
      <c r="N18" s="100"/>
      <c r="O18" s="70" t="s">
        <v>127</v>
      </c>
    </row>
    <row r="19" spans="1:15" ht="24" customHeight="1" thickBot="1" x14ac:dyDescent="0.2">
      <c r="A19" s="2"/>
      <c r="B19" s="119"/>
      <c r="C19" s="120"/>
      <c r="D19" s="123"/>
      <c r="E19" s="56" t="s">
        <v>71</v>
      </c>
      <c r="F19" s="35" t="s">
        <v>258</v>
      </c>
      <c r="G19" s="56" t="s">
        <v>72</v>
      </c>
      <c r="H19" s="35" t="s">
        <v>258</v>
      </c>
      <c r="I19" s="56" t="s">
        <v>73</v>
      </c>
      <c r="J19" s="35" t="s">
        <v>258</v>
      </c>
      <c r="K19" s="56" t="s">
        <v>74</v>
      </c>
      <c r="L19" s="36" t="s">
        <v>258</v>
      </c>
      <c r="M19" s="2"/>
      <c r="N19" s="100"/>
      <c r="O19" s="71"/>
    </row>
    <row r="20" spans="1:15" ht="30" customHeight="1" thickTop="1" thickBot="1" x14ac:dyDescent="0.2">
      <c r="A20" s="2"/>
      <c r="B20" s="112"/>
      <c r="C20" s="121"/>
      <c r="D20" s="54" t="s">
        <v>116</v>
      </c>
      <c r="E20" s="97" t="s">
        <v>242</v>
      </c>
      <c r="F20" s="98"/>
      <c r="G20" s="124"/>
      <c r="H20" s="124"/>
      <c r="I20" s="97" t="s">
        <v>243</v>
      </c>
      <c r="J20" s="98"/>
      <c r="K20" s="124"/>
      <c r="L20" s="124"/>
      <c r="M20" s="2"/>
      <c r="N20" s="15"/>
      <c r="O20" s="46" t="s">
        <v>105</v>
      </c>
    </row>
    <row r="21" spans="1:15" ht="7.5" customHeight="1" thickTop="1" x14ac:dyDescent="0.15">
      <c r="A21" s="2"/>
      <c r="B21" s="2"/>
      <c r="C21" s="21"/>
      <c r="D21" s="2"/>
      <c r="E21" s="2"/>
      <c r="F21" s="2"/>
      <c r="G21" s="2"/>
      <c r="H21" s="2"/>
      <c r="I21" s="2"/>
      <c r="J21" s="2"/>
      <c r="K21" s="2"/>
      <c r="L21" s="2"/>
      <c r="M21" s="2"/>
      <c r="N21" s="59"/>
      <c r="O21" s="2"/>
    </row>
    <row r="22" spans="1:15" ht="24" customHeight="1" x14ac:dyDescent="0.15">
      <c r="A22" s="2"/>
      <c r="B22" s="117" t="s">
        <v>58</v>
      </c>
      <c r="C22" s="118"/>
      <c r="D22" s="50" t="s">
        <v>56</v>
      </c>
      <c r="E22" s="88"/>
      <c r="F22" s="89"/>
      <c r="G22" s="89"/>
      <c r="H22" s="89"/>
      <c r="I22" s="89"/>
      <c r="J22" s="89"/>
      <c r="K22" s="89"/>
      <c r="L22" s="90"/>
      <c r="M22" s="2"/>
      <c r="N22" s="134"/>
      <c r="O22" s="132"/>
    </row>
    <row r="23" spans="1:15" ht="24" customHeight="1" thickBot="1" x14ac:dyDescent="0.2">
      <c r="A23" s="2"/>
      <c r="B23" s="119"/>
      <c r="C23" s="120"/>
      <c r="D23" s="52" t="s">
        <v>99</v>
      </c>
      <c r="E23" s="94"/>
      <c r="F23" s="95"/>
      <c r="G23" s="95"/>
      <c r="H23" s="95"/>
      <c r="I23" s="95"/>
      <c r="J23" s="95"/>
      <c r="K23" s="95"/>
      <c r="L23" s="96"/>
      <c r="M23" s="2"/>
      <c r="N23" s="134"/>
      <c r="O23" s="133"/>
    </row>
    <row r="24" spans="1:15" ht="24" customHeight="1" thickTop="1" x14ac:dyDescent="0.15">
      <c r="A24" s="2"/>
      <c r="B24" s="119"/>
      <c r="C24" s="120"/>
      <c r="D24" s="122" t="s">
        <v>75</v>
      </c>
      <c r="E24" s="55" t="s">
        <v>67</v>
      </c>
      <c r="F24" s="35" t="s">
        <v>258</v>
      </c>
      <c r="G24" s="55" t="s">
        <v>68</v>
      </c>
      <c r="H24" s="35" t="s">
        <v>258</v>
      </c>
      <c r="I24" s="55" t="s">
        <v>69</v>
      </c>
      <c r="J24" s="35" t="s">
        <v>258</v>
      </c>
      <c r="K24" s="55" t="s">
        <v>70</v>
      </c>
      <c r="L24" s="36" t="s">
        <v>258</v>
      </c>
      <c r="M24" s="2"/>
      <c r="N24" s="100"/>
      <c r="O24" s="70" t="s">
        <v>128</v>
      </c>
    </row>
    <row r="25" spans="1:15" ht="24" customHeight="1" thickBot="1" x14ac:dyDescent="0.2">
      <c r="A25" s="2"/>
      <c r="B25" s="119"/>
      <c r="C25" s="120"/>
      <c r="D25" s="123"/>
      <c r="E25" s="56" t="s">
        <v>71</v>
      </c>
      <c r="F25" s="35" t="s">
        <v>258</v>
      </c>
      <c r="G25" s="56" t="s">
        <v>72</v>
      </c>
      <c r="H25" s="35" t="s">
        <v>258</v>
      </c>
      <c r="I25" s="56" t="s">
        <v>73</v>
      </c>
      <c r="J25" s="35" t="s">
        <v>258</v>
      </c>
      <c r="K25" s="56" t="s">
        <v>74</v>
      </c>
      <c r="L25" s="36" t="s">
        <v>258</v>
      </c>
      <c r="M25" s="2"/>
      <c r="N25" s="100"/>
      <c r="O25" s="71"/>
    </row>
    <row r="26" spans="1:15" ht="30" customHeight="1" thickTop="1" thickBot="1" x14ac:dyDescent="0.2">
      <c r="A26" s="2"/>
      <c r="B26" s="112"/>
      <c r="C26" s="121"/>
      <c r="D26" s="54" t="s">
        <v>116</v>
      </c>
      <c r="E26" s="97" t="s">
        <v>242</v>
      </c>
      <c r="F26" s="98"/>
      <c r="G26" s="124"/>
      <c r="H26" s="124"/>
      <c r="I26" s="97" t="s">
        <v>243</v>
      </c>
      <c r="J26" s="98"/>
      <c r="K26" s="124"/>
      <c r="L26" s="124"/>
      <c r="M26" s="2"/>
      <c r="N26" s="15"/>
      <c r="O26" s="46" t="s">
        <v>106</v>
      </c>
    </row>
    <row r="27" spans="1:15" ht="7.5" customHeight="1" thickTop="1" thickBot="1" x14ac:dyDescent="0.2">
      <c r="A27" s="2"/>
      <c r="B27" s="2"/>
      <c r="C27" s="21"/>
      <c r="D27" s="2"/>
      <c r="E27" s="2"/>
      <c r="F27" s="2"/>
      <c r="G27" s="2"/>
      <c r="H27" s="2"/>
      <c r="I27" s="2"/>
      <c r="J27" s="2"/>
      <c r="K27" s="2"/>
      <c r="L27" s="2"/>
      <c r="M27" s="2"/>
      <c r="N27" s="59"/>
      <c r="O27" s="2"/>
    </row>
    <row r="28" spans="1:15" ht="18.75" customHeight="1" thickTop="1" x14ac:dyDescent="0.15">
      <c r="A28" s="2"/>
      <c r="B28" s="82" t="s">
        <v>117</v>
      </c>
      <c r="C28" s="82"/>
      <c r="D28" s="81" t="s">
        <v>102</v>
      </c>
      <c r="E28" s="77" t="s">
        <v>240</v>
      </c>
      <c r="F28" s="77"/>
      <c r="G28" s="77" t="s">
        <v>241</v>
      </c>
      <c r="H28" s="77"/>
      <c r="I28" s="135" t="s">
        <v>262</v>
      </c>
      <c r="J28" s="135"/>
      <c r="K28" s="135"/>
      <c r="L28" s="135"/>
      <c r="M28" s="2"/>
      <c r="N28" s="59"/>
      <c r="O28" s="73" t="s">
        <v>136</v>
      </c>
    </row>
    <row r="29" spans="1:15" ht="33" customHeight="1" thickBot="1" x14ac:dyDescent="0.2">
      <c r="A29" s="2"/>
      <c r="B29" s="82"/>
      <c r="C29" s="82"/>
      <c r="D29" s="81"/>
      <c r="E29" s="78"/>
      <c r="F29" s="78"/>
      <c r="G29" s="78"/>
      <c r="H29" s="78"/>
      <c r="I29" s="135"/>
      <c r="J29" s="135"/>
      <c r="K29" s="135"/>
      <c r="L29" s="135"/>
      <c r="M29" s="2"/>
      <c r="N29" s="59"/>
      <c r="O29" s="74"/>
    </row>
    <row r="30" spans="1:15" ht="33.75" customHeight="1" thickTop="1" x14ac:dyDescent="0.15">
      <c r="A30" s="2"/>
      <c r="B30" s="82"/>
      <c r="C30" s="82"/>
      <c r="D30" s="81" t="s">
        <v>239</v>
      </c>
      <c r="E30" s="83" t="s">
        <v>104</v>
      </c>
      <c r="F30" s="84"/>
      <c r="G30" s="76" t="s">
        <v>134</v>
      </c>
      <c r="H30" s="77"/>
      <c r="I30" s="76" t="s">
        <v>137</v>
      </c>
      <c r="J30" s="77"/>
      <c r="K30" s="76" t="s">
        <v>135</v>
      </c>
      <c r="L30" s="77"/>
      <c r="M30" s="2"/>
      <c r="N30" s="59"/>
      <c r="O30" s="73" t="s">
        <v>245</v>
      </c>
    </row>
    <row r="31" spans="1:15" ht="27.75" customHeight="1" x14ac:dyDescent="0.15">
      <c r="A31" s="2"/>
      <c r="B31" s="82"/>
      <c r="C31" s="82"/>
      <c r="D31" s="81"/>
      <c r="E31" s="85" t="s">
        <v>103</v>
      </c>
      <c r="F31" s="85"/>
      <c r="G31" s="78"/>
      <c r="H31" s="78"/>
      <c r="I31" s="78"/>
      <c r="J31" s="78"/>
      <c r="K31" s="78"/>
      <c r="L31" s="78"/>
      <c r="M31" s="2"/>
      <c r="N31" s="59"/>
      <c r="O31" s="75"/>
    </row>
    <row r="32" spans="1:15" ht="7.5" customHeight="1" x14ac:dyDescent="0.15">
      <c r="A32" s="2"/>
      <c r="B32" s="2"/>
      <c r="C32" s="21"/>
      <c r="D32" s="2"/>
      <c r="E32" s="2"/>
      <c r="F32" s="2"/>
      <c r="G32" s="2"/>
      <c r="H32" s="2"/>
      <c r="I32" s="2"/>
      <c r="J32" s="2"/>
      <c r="K32" s="2"/>
      <c r="L32" s="2"/>
      <c r="M32" s="2"/>
      <c r="N32" s="59"/>
      <c r="O32" s="75"/>
    </row>
    <row r="33" spans="1:15" ht="22.5" customHeight="1" thickBot="1" x14ac:dyDescent="0.2">
      <c r="A33" s="2"/>
      <c r="B33" s="136" t="s">
        <v>107</v>
      </c>
      <c r="C33" s="136"/>
      <c r="D33" s="136"/>
      <c r="E33" s="86" t="s">
        <v>55</v>
      </c>
      <c r="F33" s="86"/>
      <c r="G33" s="86" t="s">
        <v>57</v>
      </c>
      <c r="H33" s="86"/>
      <c r="I33" s="86" t="s">
        <v>58</v>
      </c>
      <c r="J33" s="86"/>
      <c r="K33" s="86" t="s">
        <v>76</v>
      </c>
      <c r="L33" s="86"/>
      <c r="M33" s="2"/>
      <c r="N33" s="59"/>
      <c r="O33" s="74"/>
    </row>
    <row r="34" spans="1:15" ht="22.5" customHeight="1" thickTop="1" x14ac:dyDescent="0.15">
      <c r="A34" s="2"/>
      <c r="B34" s="136"/>
      <c r="C34" s="136"/>
      <c r="D34" s="136"/>
      <c r="E34" s="87">
        <f>COUNTIF(E11:L12,"応募する")</f>
        <v>0</v>
      </c>
      <c r="F34" s="87"/>
      <c r="G34" s="87">
        <f>COUNTIF(F18:L19,"応募する")</f>
        <v>0</v>
      </c>
      <c r="H34" s="87"/>
      <c r="I34" s="87">
        <f>COUNTIF(F24:L25,"応募する")</f>
        <v>0</v>
      </c>
      <c r="J34" s="87"/>
      <c r="K34" s="79">
        <f>SUM(E34:J34)</f>
        <v>0</v>
      </c>
      <c r="L34" s="79"/>
      <c r="M34" s="2"/>
      <c r="N34" s="59"/>
      <c r="O34" s="70" t="s">
        <v>246</v>
      </c>
    </row>
    <row r="35" spans="1:15" ht="18" customHeight="1" x14ac:dyDescent="0.15">
      <c r="B35" s="80" t="str">
        <f>IFERROR(VLOOKUP("error",D40:E47,2,FALSE),"")</f>
        <v/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N35" s="59"/>
      <c r="O35" s="72"/>
    </row>
    <row r="36" spans="1:15" ht="18" customHeight="1" thickBot="1" x14ac:dyDescent="0.2">
      <c r="O36" s="71"/>
    </row>
    <row r="37" spans="1:15" ht="18" customHeight="1" thickTop="1" x14ac:dyDescent="0.15">
      <c r="C37"/>
      <c r="D37"/>
      <c r="E37"/>
      <c r="O37" s="70" t="s">
        <v>108</v>
      </c>
    </row>
    <row r="38" spans="1:15" ht="18" customHeight="1" thickBot="1" x14ac:dyDescent="0.2">
      <c r="C38"/>
      <c r="D38"/>
      <c r="E38"/>
      <c r="O38" s="71"/>
    </row>
    <row r="39" spans="1:15" ht="19.5" thickTop="1" x14ac:dyDescent="0.15">
      <c r="C39"/>
      <c r="D39"/>
      <c r="E39"/>
    </row>
    <row r="40" spans="1:15" hidden="1" x14ac:dyDescent="0.15">
      <c r="C40">
        <v>1</v>
      </c>
      <c r="D40" t="str">
        <f>IF(K13+K20+K26&gt;G29,"Error","")</f>
        <v/>
      </c>
      <c r="E40" t="s">
        <v>183</v>
      </c>
    </row>
    <row r="41" spans="1:15" hidden="1" x14ac:dyDescent="0.15">
      <c r="C41">
        <v>2</v>
      </c>
      <c r="D41" t="str">
        <f>IF(G13+G20+G26&gt;E29,"Error","")</f>
        <v/>
      </c>
      <c r="E41" t="s">
        <v>184</v>
      </c>
    </row>
    <row r="42" spans="1:15" hidden="1" x14ac:dyDescent="0.15">
      <c r="C42">
        <v>3</v>
      </c>
      <c r="D42" t="str">
        <f>IF(G31&gt;G29,"Error","")</f>
        <v/>
      </c>
      <c r="E42" t="s">
        <v>138</v>
      </c>
    </row>
    <row r="43" spans="1:15" hidden="1" x14ac:dyDescent="0.15">
      <c r="C43">
        <v>4</v>
      </c>
      <c r="D43" t="str">
        <f>IF(I31&gt;G29,"Error","")</f>
        <v/>
      </c>
      <c r="E43" t="s">
        <v>139</v>
      </c>
    </row>
    <row r="44" spans="1:15" hidden="1" x14ac:dyDescent="0.15">
      <c r="C44">
        <v>5</v>
      </c>
      <c r="D44" t="str">
        <f>IF(K31&gt;G29,"Error","")</f>
        <v/>
      </c>
      <c r="E44" t="s">
        <v>140</v>
      </c>
    </row>
    <row r="45" spans="1:15" hidden="1" x14ac:dyDescent="0.15">
      <c r="C45">
        <v>6</v>
      </c>
      <c r="D45" t="str">
        <f>IF(AND(E9&lt;&gt;"",E34=0),"Error","")</f>
        <v/>
      </c>
      <c r="E45" t="s">
        <v>185</v>
      </c>
    </row>
    <row r="46" spans="1:15" hidden="1" x14ac:dyDescent="0.15">
      <c r="C46">
        <v>7</v>
      </c>
      <c r="D46" t="str">
        <f>IF(AND(E16&lt;&gt;"",G34=0),"Error","")</f>
        <v/>
      </c>
      <c r="E46" t="s">
        <v>186</v>
      </c>
    </row>
    <row r="47" spans="1:15" hidden="1" x14ac:dyDescent="0.15">
      <c r="C47">
        <v>8</v>
      </c>
      <c r="D47" t="str">
        <f>IF(AND(E22&lt;&gt;"",I34=0),"Error","")</f>
        <v/>
      </c>
      <c r="E47" t="s">
        <v>187</v>
      </c>
    </row>
  </sheetData>
  <mergeCells count="83">
    <mergeCell ref="I28:L29"/>
    <mergeCell ref="B33:D34"/>
    <mergeCell ref="I33:J33"/>
    <mergeCell ref="K33:L33"/>
    <mergeCell ref="G34:H34"/>
    <mergeCell ref="I34:J34"/>
    <mergeCell ref="E33:F33"/>
    <mergeCell ref="G29:H29"/>
    <mergeCell ref="D28:D29"/>
    <mergeCell ref="G28:H28"/>
    <mergeCell ref="O22:O23"/>
    <mergeCell ref="O6:O7"/>
    <mergeCell ref="O9:O10"/>
    <mergeCell ref="O11:O12"/>
    <mergeCell ref="N11:N12"/>
    <mergeCell ref="N9:N10"/>
    <mergeCell ref="O13:O16"/>
    <mergeCell ref="N16:N17"/>
    <mergeCell ref="N18:N19"/>
    <mergeCell ref="N22:N23"/>
    <mergeCell ref="I26:J26"/>
    <mergeCell ref="K26:L26"/>
    <mergeCell ref="B22:C26"/>
    <mergeCell ref="E26:F26"/>
    <mergeCell ref="G26:H26"/>
    <mergeCell ref="E22:L22"/>
    <mergeCell ref="E23:L23"/>
    <mergeCell ref="D24:D25"/>
    <mergeCell ref="B16:C20"/>
    <mergeCell ref="D11:D12"/>
    <mergeCell ref="E10:L10"/>
    <mergeCell ref="G20:H20"/>
    <mergeCell ref="I20:J20"/>
    <mergeCell ref="K20:L20"/>
    <mergeCell ref="D18:D19"/>
    <mergeCell ref="B9:C14"/>
    <mergeCell ref="D13:D14"/>
    <mergeCell ref="E14:L14"/>
    <mergeCell ref="E13:F13"/>
    <mergeCell ref="I13:J13"/>
    <mergeCell ref="B2:L2"/>
    <mergeCell ref="L1:M1"/>
    <mergeCell ref="A1:K1"/>
    <mergeCell ref="E6:G6"/>
    <mergeCell ref="I6:L6"/>
    <mergeCell ref="B3:D3"/>
    <mergeCell ref="B5:D5"/>
    <mergeCell ref="B6:C7"/>
    <mergeCell ref="E5:L5"/>
    <mergeCell ref="I7:L7"/>
    <mergeCell ref="E7:G7"/>
    <mergeCell ref="O3:O5"/>
    <mergeCell ref="G33:H33"/>
    <mergeCell ref="E34:F34"/>
    <mergeCell ref="O18:O19"/>
    <mergeCell ref="O24:O25"/>
    <mergeCell ref="E28:F28"/>
    <mergeCell ref="E16:L16"/>
    <mergeCell ref="E3:L3"/>
    <mergeCell ref="E4:L4"/>
    <mergeCell ref="E9:L9"/>
    <mergeCell ref="E17:L17"/>
    <mergeCell ref="E20:F20"/>
    <mergeCell ref="K13:L13"/>
    <mergeCell ref="E29:F29"/>
    <mergeCell ref="G13:H13"/>
    <mergeCell ref="N24:N25"/>
    <mergeCell ref="O37:O38"/>
    <mergeCell ref="O34:O36"/>
    <mergeCell ref="O28:O29"/>
    <mergeCell ref="O30:O33"/>
    <mergeCell ref="G30:H30"/>
    <mergeCell ref="I30:J30"/>
    <mergeCell ref="K30:L30"/>
    <mergeCell ref="I31:J31"/>
    <mergeCell ref="K31:L31"/>
    <mergeCell ref="K34:L34"/>
    <mergeCell ref="B35:L35"/>
    <mergeCell ref="D30:D31"/>
    <mergeCell ref="B28:C31"/>
    <mergeCell ref="E30:F30"/>
    <mergeCell ref="E31:F31"/>
    <mergeCell ref="G31:H31"/>
  </mergeCells>
  <phoneticPr fontId="1"/>
  <conditionalFormatting sqref="F11">
    <cfRule type="expression" dxfId="80" priority="135">
      <formula>$F$11="応募する"</formula>
    </cfRule>
    <cfRule type="expression" dxfId="79" priority="136">
      <formula>$F$11="応募する"</formula>
    </cfRule>
  </conditionalFormatting>
  <conditionalFormatting sqref="B35:L35">
    <cfRule type="notContainsBlanks" dxfId="78" priority="137">
      <formula>LEN(TRIM(B35))&gt;0</formula>
    </cfRule>
  </conditionalFormatting>
  <conditionalFormatting sqref="H11">
    <cfRule type="expression" dxfId="77" priority="45">
      <formula>$F$11="応募する"</formula>
    </cfRule>
    <cfRule type="expression" dxfId="76" priority="46">
      <formula>$F$11="応募する"</formula>
    </cfRule>
  </conditionalFormatting>
  <conditionalFormatting sqref="J11">
    <cfRule type="expression" dxfId="75" priority="43">
      <formula>$F$11="応募する"</formula>
    </cfRule>
    <cfRule type="expression" dxfId="74" priority="44">
      <formula>$F$11="応募する"</formula>
    </cfRule>
  </conditionalFormatting>
  <conditionalFormatting sqref="L11">
    <cfRule type="expression" dxfId="73" priority="41">
      <formula>$F$11="応募する"</formula>
    </cfRule>
    <cfRule type="expression" dxfId="72" priority="42">
      <formula>$F$11="応募する"</formula>
    </cfRule>
  </conditionalFormatting>
  <conditionalFormatting sqref="L12">
    <cfRule type="expression" dxfId="71" priority="39">
      <formula>$F$11="応募する"</formula>
    </cfRule>
    <cfRule type="expression" dxfId="70" priority="40">
      <formula>$F$11="応募する"</formula>
    </cfRule>
  </conditionalFormatting>
  <conditionalFormatting sqref="J12">
    <cfRule type="expression" dxfId="69" priority="37">
      <formula>$F$11="応募する"</formula>
    </cfRule>
    <cfRule type="expression" dxfId="68" priority="38">
      <formula>$F$11="応募する"</formula>
    </cfRule>
  </conditionalFormatting>
  <conditionalFormatting sqref="H12">
    <cfRule type="expression" dxfId="67" priority="35">
      <formula>$F$11="応募する"</formula>
    </cfRule>
    <cfRule type="expression" dxfId="66" priority="36">
      <formula>$F$11="応募する"</formula>
    </cfRule>
  </conditionalFormatting>
  <conditionalFormatting sqref="F12">
    <cfRule type="expression" dxfId="65" priority="33">
      <formula>$F$11="応募する"</formula>
    </cfRule>
    <cfRule type="expression" dxfId="64" priority="34">
      <formula>$F$11="応募する"</formula>
    </cfRule>
  </conditionalFormatting>
  <conditionalFormatting sqref="F18">
    <cfRule type="expression" dxfId="63" priority="31">
      <formula>$F$11="応募する"</formula>
    </cfRule>
    <cfRule type="expression" dxfId="62" priority="32">
      <formula>$F$11="応募する"</formula>
    </cfRule>
  </conditionalFormatting>
  <conditionalFormatting sqref="F19">
    <cfRule type="expression" dxfId="61" priority="29">
      <formula>$F$11="応募する"</formula>
    </cfRule>
    <cfRule type="expression" dxfId="60" priority="30">
      <formula>$F$11="応募する"</formula>
    </cfRule>
  </conditionalFormatting>
  <conditionalFormatting sqref="H18">
    <cfRule type="expression" dxfId="59" priority="27">
      <formula>$F$11="応募する"</formula>
    </cfRule>
    <cfRule type="expression" dxfId="58" priority="28">
      <formula>$F$11="応募する"</formula>
    </cfRule>
  </conditionalFormatting>
  <conditionalFormatting sqref="H19">
    <cfRule type="expression" dxfId="57" priority="25">
      <formula>$F$11="応募する"</formula>
    </cfRule>
    <cfRule type="expression" dxfId="56" priority="26">
      <formula>$F$11="応募する"</formula>
    </cfRule>
  </conditionalFormatting>
  <conditionalFormatting sqref="J18">
    <cfRule type="expression" dxfId="55" priority="23">
      <formula>$F$11="応募する"</formula>
    </cfRule>
    <cfRule type="expression" dxfId="54" priority="24">
      <formula>$F$11="応募する"</formula>
    </cfRule>
  </conditionalFormatting>
  <conditionalFormatting sqref="J19">
    <cfRule type="expression" dxfId="53" priority="21">
      <formula>$F$11="応募する"</formula>
    </cfRule>
    <cfRule type="expression" dxfId="52" priority="22">
      <formula>$F$11="応募する"</formula>
    </cfRule>
  </conditionalFormatting>
  <conditionalFormatting sqref="L18">
    <cfRule type="expression" dxfId="51" priority="19">
      <formula>$F$11="応募する"</formula>
    </cfRule>
    <cfRule type="expression" dxfId="50" priority="20">
      <formula>$F$11="応募する"</formula>
    </cfRule>
  </conditionalFormatting>
  <conditionalFormatting sqref="L19">
    <cfRule type="expression" dxfId="49" priority="17">
      <formula>$F$11="応募する"</formula>
    </cfRule>
    <cfRule type="expression" dxfId="48" priority="18">
      <formula>$F$11="応募する"</formula>
    </cfRule>
  </conditionalFormatting>
  <conditionalFormatting sqref="F24">
    <cfRule type="expression" dxfId="47" priority="15">
      <formula>$F$11="応募する"</formula>
    </cfRule>
    <cfRule type="expression" dxfId="46" priority="16">
      <formula>$F$11="応募する"</formula>
    </cfRule>
  </conditionalFormatting>
  <conditionalFormatting sqref="F25">
    <cfRule type="expression" dxfId="45" priority="13">
      <formula>$F$11="応募する"</formula>
    </cfRule>
    <cfRule type="expression" dxfId="44" priority="14">
      <formula>$F$11="応募する"</formula>
    </cfRule>
  </conditionalFormatting>
  <conditionalFormatting sqref="H24">
    <cfRule type="expression" dxfId="43" priority="11">
      <formula>$F$11="応募する"</formula>
    </cfRule>
    <cfRule type="expression" dxfId="42" priority="12">
      <formula>$F$11="応募する"</formula>
    </cfRule>
  </conditionalFormatting>
  <conditionalFormatting sqref="H25">
    <cfRule type="expression" dxfId="41" priority="9">
      <formula>$F$11="応募する"</formula>
    </cfRule>
    <cfRule type="expression" dxfId="40" priority="10">
      <formula>$F$11="応募する"</formula>
    </cfRule>
  </conditionalFormatting>
  <conditionalFormatting sqref="J24">
    <cfRule type="expression" dxfId="39" priority="7">
      <formula>$F$11="応募する"</formula>
    </cfRule>
    <cfRule type="expression" dxfId="38" priority="8">
      <formula>$F$11="応募する"</formula>
    </cfRule>
  </conditionalFormatting>
  <conditionalFormatting sqref="J25">
    <cfRule type="expression" dxfId="37" priority="5">
      <formula>$F$11="応募する"</formula>
    </cfRule>
    <cfRule type="expression" dxfId="36" priority="6">
      <formula>$F$11="応募する"</formula>
    </cfRule>
  </conditionalFormatting>
  <conditionalFormatting sqref="L24">
    <cfRule type="expression" dxfId="35" priority="3">
      <formula>$F$11="応募する"</formula>
    </cfRule>
    <cfRule type="expression" dxfId="34" priority="4">
      <formula>$F$11="応募する"</formula>
    </cfRule>
  </conditionalFormatting>
  <conditionalFormatting sqref="L25">
    <cfRule type="expression" dxfId="33" priority="1">
      <formula>$F$11="応募する"</formula>
    </cfRule>
    <cfRule type="expression" dxfId="32" priority="2">
      <formula>$F$11="応募する"</formula>
    </cfRule>
  </conditionalFormatting>
  <dataValidations disablePrompts="1" count="2">
    <dataValidation type="list" showInputMessage="1" showErrorMessage="1" sqref="E31">
      <formula1>"登録なし,登録あり"</formula1>
    </dataValidation>
    <dataValidation type="list" allowBlank="1" showInputMessage="1" showErrorMessage="1" sqref="F11:F12 H11:H12 J11:J12 L11:L12 F18:F19 H18:H19 J18:J19 L18:L19 F24:F25 H24:H25 J24:J25 L24:L25">
      <formula1>"（選択して下さい）,応募しない,応募する"</formula1>
    </dataValidation>
  </dataValidations>
  <pageMargins left="0.43307086614173229" right="0.43307086614173229" top="0.59055118110236227" bottom="0.59055118110236227" header="0.31496062992125984" footer="0.31496062992125984"/>
  <pageSetup paperSize="9" orientation="portrait" r:id="rId1"/>
  <headerFooter>
    <oddHeader>&amp;R&amp;"メイリオ,レギュラー"&amp;10&amp;K00B050HOUSE OF THE YEAR IN ENERGY 2021</oddHeader>
    <oddFooter>&amp;C&amp;"メイリオ,レギュラー"&amp;9資料①&amp;A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view="pageBreakPreview" zoomScaleNormal="100" zoomScaleSheetLayoutView="100" workbookViewId="0">
      <selection sqref="A1:R1"/>
    </sheetView>
  </sheetViews>
  <sheetFormatPr defaultRowHeight="16.5" x14ac:dyDescent="0.15"/>
  <cols>
    <col min="1" max="1" width="3.125" style="1" customWidth="1"/>
    <col min="2" max="2" width="3.75" style="1" customWidth="1"/>
    <col min="3" max="3" width="5.625" style="4" customWidth="1"/>
    <col min="4" max="4" width="7" style="4" customWidth="1"/>
    <col min="5" max="5" width="9.5" style="4" customWidth="1"/>
    <col min="6" max="19" width="4.75" style="2" customWidth="1"/>
    <col min="20" max="20" width="9" style="1" customWidth="1"/>
    <col min="21" max="21" width="4.375" style="23" customWidth="1"/>
    <col min="22" max="22" width="56.25" style="21" customWidth="1"/>
  </cols>
  <sheetData>
    <row r="1" spans="1:22" ht="27" customHeight="1" thickTop="1" thickBot="1" x14ac:dyDescent="0.2">
      <c r="A1" s="103" t="s">
        <v>256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81" t="s">
        <v>268</v>
      </c>
      <c r="T1" s="181"/>
      <c r="V1" s="28" t="s">
        <v>63</v>
      </c>
    </row>
    <row r="2" spans="1:22" ht="18.75" customHeight="1" thickTop="1" thickBot="1" x14ac:dyDescent="0.2">
      <c r="B2" s="2" t="s">
        <v>88</v>
      </c>
    </row>
    <row r="3" spans="1:22" ht="18.75" customHeight="1" thickTop="1" thickBot="1" x14ac:dyDescent="0.2">
      <c r="B3" s="161" t="s">
        <v>77</v>
      </c>
      <c r="C3" s="161"/>
      <c r="D3" s="161"/>
      <c r="E3" s="161"/>
      <c r="F3" s="177" t="str">
        <f>IF(基本情報!E3&lt;&gt;"",基本情報!E3,"")</f>
        <v/>
      </c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23" t="s">
        <v>9</v>
      </c>
      <c r="V3" s="22" t="s">
        <v>78</v>
      </c>
    </row>
    <row r="4" spans="1:22" ht="18.75" customHeight="1" thickTop="1" x14ac:dyDescent="0.15">
      <c r="B4" s="161" t="s">
        <v>48</v>
      </c>
      <c r="C4" s="161"/>
      <c r="D4" s="161"/>
      <c r="E4" s="161"/>
      <c r="F4" s="177" t="str">
        <f>IF(基本情報!E9&lt;&gt;"",基本情報!E9,"")</f>
        <v/>
      </c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23" t="s">
        <v>9</v>
      </c>
      <c r="V4" s="73" t="s">
        <v>129</v>
      </c>
    </row>
    <row r="5" spans="1:22" ht="6" customHeight="1" x14ac:dyDescent="0.15">
      <c r="V5" s="75"/>
    </row>
    <row r="6" spans="1:22" ht="18" customHeight="1" thickBot="1" x14ac:dyDescent="0.2">
      <c r="B6" s="178" t="s">
        <v>0</v>
      </c>
      <c r="C6" s="179"/>
      <c r="D6" s="179"/>
      <c r="E6" s="180"/>
      <c r="F6" s="145">
        <v>1</v>
      </c>
      <c r="G6" s="146"/>
      <c r="H6" s="145">
        <v>2</v>
      </c>
      <c r="I6" s="146"/>
      <c r="J6" s="145">
        <v>3</v>
      </c>
      <c r="K6" s="146"/>
      <c r="L6" s="145">
        <v>4</v>
      </c>
      <c r="M6" s="146"/>
      <c r="N6" s="145">
        <v>5</v>
      </c>
      <c r="O6" s="146"/>
      <c r="P6" s="145">
        <v>6</v>
      </c>
      <c r="Q6" s="146"/>
      <c r="R6" s="145">
        <v>7</v>
      </c>
      <c r="S6" s="146"/>
      <c r="T6" s="3">
        <v>8</v>
      </c>
      <c r="V6" s="74"/>
    </row>
    <row r="7" spans="1:22" ht="18" customHeight="1" thickTop="1" x14ac:dyDescent="0.15">
      <c r="A7" s="153" t="s">
        <v>6</v>
      </c>
      <c r="B7" s="161" t="s">
        <v>49</v>
      </c>
      <c r="C7" s="161"/>
      <c r="D7" s="161"/>
      <c r="E7" s="161"/>
      <c r="F7" s="147" t="str">
        <f>IF(基本情報!F11="応募する","◯","-")</f>
        <v>-</v>
      </c>
      <c r="G7" s="148"/>
      <c r="H7" s="147" t="str">
        <f>IF(基本情報!H11="応募する","◯","-")</f>
        <v>-</v>
      </c>
      <c r="I7" s="148"/>
      <c r="J7" s="147" t="str">
        <f>IF(基本情報!J11="応募する","◯","-")</f>
        <v>-</v>
      </c>
      <c r="K7" s="148"/>
      <c r="L7" s="147" t="str">
        <f>IF(基本情報!L11="応募する","◯","-")</f>
        <v>-</v>
      </c>
      <c r="M7" s="148"/>
      <c r="N7" s="147" t="str">
        <f>IF(基本情報!F12="応募する","◯","-")</f>
        <v>-</v>
      </c>
      <c r="O7" s="148"/>
      <c r="P7" s="147" t="str">
        <f>IF(基本情報!H12="応募する","◯","-")</f>
        <v>-</v>
      </c>
      <c r="Q7" s="148"/>
      <c r="R7" s="147" t="str">
        <f>IF(基本情報!J12="応募する","◯","-")</f>
        <v>-</v>
      </c>
      <c r="S7" s="148"/>
      <c r="T7" s="29" t="str">
        <f>IF(基本情報!L12="応募する","◯","-")</f>
        <v>-</v>
      </c>
      <c r="U7" s="26"/>
      <c r="V7" s="73" t="s">
        <v>86</v>
      </c>
    </row>
    <row r="8" spans="1:22" ht="18" customHeight="1" x14ac:dyDescent="0.15">
      <c r="A8" s="154"/>
      <c r="B8" s="161" t="s">
        <v>1</v>
      </c>
      <c r="C8" s="161"/>
      <c r="D8" s="161"/>
      <c r="E8" s="161"/>
      <c r="F8" s="141"/>
      <c r="G8" s="142"/>
      <c r="H8" s="141"/>
      <c r="I8" s="142"/>
      <c r="J8" s="141"/>
      <c r="K8" s="142"/>
      <c r="L8" s="141"/>
      <c r="M8" s="142"/>
      <c r="N8" s="141"/>
      <c r="O8" s="142"/>
      <c r="P8" s="141"/>
      <c r="Q8" s="142"/>
      <c r="R8" s="141"/>
      <c r="S8" s="142"/>
      <c r="T8" s="30"/>
      <c r="U8" s="165" t="s">
        <v>9</v>
      </c>
      <c r="V8" s="75"/>
    </row>
    <row r="9" spans="1:22" ht="18" customHeight="1" thickBot="1" x14ac:dyDescent="0.2">
      <c r="A9" s="154"/>
      <c r="B9" s="161" t="s">
        <v>10</v>
      </c>
      <c r="C9" s="161"/>
      <c r="D9" s="161"/>
      <c r="E9" s="161"/>
      <c r="F9" s="141"/>
      <c r="G9" s="142"/>
      <c r="H9" s="141"/>
      <c r="I9" s="142"/>
      <c r="J9" s="141"/>
      <c r="K9" s="142"/>
      <c r="L9" s="141"/>
      <c r="M9" s="142"/>
      <c r="N9" s="141"/>
      <c r="O9" s="142"/>
      <c r="P9" s="141"/>
      <c r="Q9" s="142"/>
      <c r="R9" s="141"/>
      <c r="S9" s="142"/>
      <c r="T9" s="30"/>
      <c r="U9" s="165"/>
      <c r="V9" s="74"/>
    </row>
    <row r="10" spans="1:22" ht="18" customHeight="1" thickTop="1" x14ac:dyDescent="0.15">
      <c r="A10" s="154"/>
      <c r="B10" s="161" t="s">
        <v>84</v>
      </c>
      <c r="C10" s="161"/>
      <c r="D10" s="161"/>
      <c r="E10" s="161"/>
      <c r="F10" s="141"/>
      <c r="G10" s="142"/>
      <c r="H10" s="141"/>
      <c r="I10" s="142"/>
      <c r="J10" s="141"/>
      <c r="K10" s="142"/>
      <c r="L10" s="141"/>
      <c r="M10" s="142"/>
      <c r="N10" s="141"/>
      <c r="O10" s="142"/>
      <c r="P10" s="141"/>
      <c r="Q10" s="142"/>
      <c r="R10" s="141"/>
      <c r="S10" s="142"/>
      <c r="T10" s="30"/>
      <c r="U10" s="165"/>
      <c r="V10" s="73" t="s">
        <v>87</v>
      </c>
    </row>
    <row r="11" spans="1:22" ht="18" customHeight="1" x14ac:dyDescent="0.15">
      <c r="A11" s="154"/>
      <c r="B11" s="161" t="s">
        <v>2</v>
      </c>
      <c r="C11" s="161"/>
      <c r="D11" s="161"/>
      <c r="E11" s="161"/>
      <c r="F11" s="141"/>
      <c r="G11" s="142"/>
      <c r="H11" s="141"/>
      <c r="I11" s="142"/>
      <c r="J11" s="141"/>
      <c r="K11" s="142"/>
      <c r="L11" s="141"/>
      <c r="M11" s="142"/>
      <c r="N11" s="141"/>
      <c r="O11" s="142"/>
      <c r="P11" s="141"/>
      <c r="Q11" s="142"/>
      <c r="R11" s="141"/>
      <c r="S11" s="142"/>
      <c r="T11" s="30"/>
      <c r="U11" s="165"/>
      <c r="V11" s="75"/>
    </row>
    <row r="12" spans="1:22" ht="18" customHeight="1" x14ac:dyDescent="0.15">
      <c r="A12" s="154"/>
      <c r="B12" s="162" t="s">
        <v>11</v>
      </c>
      <c r="C12" s="162"/>
      <c r="D12" s="162"/>
      <c r="E12" s="162"/>
      <c r="F12" s="139"/>
      <c r="G12" s="140"/>
      <c r="H12" s="139"/>
      <c r="I12" s="140"/>
      <c r="J12" s="139"/>
      <c r="K12" s="140"/>
      <c r="L12" s="139"/>
      <c r="M12" s="140"/>
      <c r="N12" s="139"/>
      <c r="O12" s="140"/>
      <c r="P12" s="139"/>
      <c r="Q12" s="140"/>
      <c r="R12" s="139"/>
      <c r="S12" s="140"/>
      <c r="T12" s="31"/>
      <c r="U12" s="165"/>
      <c r="V12" s="75"/>
    </row>
    <row r="13" spans="1:22" ht="18" customHeight="1" x14ac:dyDescent="0.15">
      <c r="A13" s="154"/>
      <c r="B13" s="161" t="s">
        <v>3</v>
      </c>
      <c r="C13" s="161"/>
      <c r="D13" s="161"/>
      <c r="E13" s="161"/>
      <c r="F13" s="141"/>
      <c r="G13" s="142"/>
      <c r="H13" s="141"/>
      <c r="I13" s="142"/>
      <c r="J13" s="141"/>
      <c r="K13" s="142"/>
      <c r="L13" s="141"/>
      <c r="M13" s="142"/>
      <c r="N13" s="141"/>
      <c r="O13" s="142"/>
      <c r="P13" s="141"/>
      <c r="Q13" s="142"/>
      <c r="R13" s="141"/>
      <c r="S13" s="142"/>
      <c r="T13" s="30"/>
      <c r="U13" s="165"/>
      <c r="V13" s="75"/>
    </row>
    <row r="14" spans="1:22" ht="18" customHeight="1" x14ac:dyDescent="0.15">
      <c r="A14" s="154"/>
      <c r="B14" s="162" t="s">
        <v>13</v>
      </c>
      <c r="C14" s="162"/>
      <c r="D14" s="162"/>
      <c r="E14" s="162"/>
      <c r="F14" s="137"/>
      <c r="G14" s="138"/>
      <c r="H14" s="137"/>
      <c r="I14" s="138"/>
      <c r="J14" s="137"/>
      <c r="K14" s="138"/>
      <c r="L14" s="137"/>
      <c r="M14" s="138"/>
      <c r="N14" s="137"/>
      <c r="O14" s="138"/>
      <c r="P14" s="137"/>
      <c r="Q14" s="138"/>
      <c r="R14" s="137"/>
      <c r="S14" s="138"/>
      <c r="T14" s="32"/>
      <c r="U14" s="165"/>
      <c r="V14" s="75"/>
    </row>
    <row r="15" spans="1:22" ht="18" customHeight="1" thickBot="1" x14ac:dyDescent="0.2">
      <c r="A15" s="155"/>
      <c r="B15" s="162" t="s">
        <v>12</v>
      </c>
      <c r="C15" s="162"/>
      <c r="D15" s="162"/>
      <c r="E15" s="162"/>
      <c r="F15" s="137"/>
      <c r="G15" s="138"/>
      <c r="H15" s="137"/>
      <c r="I15" s="138"/>
      <c r="J15" s="137"/>
      <c r="K15" s="138"/>
      <c r="L15" s="137"/>
      <c r="M15" s="138"/>
      <c r="N15" s="137"/>
      <c r="O15" s="138"/>
      <c r="P15" s="137"/>
      <c r="Q15" s="138"/>
      <c r="R15" s="137"/>
      <c r="S15" s="138"/>
      <c r="T15" s="32"/>
      <c r="U15" s="165"/>
      <c r="V15" s="74"/>
    </row>
    <row r="16" spans="1:22" ht="6" customHeight="1" thickTop="1" thickBot="1" x14ac:dyDescent="0.2"/>
    <row r="17" spans="1:22" ht="18.75" customHeight="1" thickTop="1" x14ac:dyDescent="0.15">
      <c r="A17" s="156" t="s">
        <v>7</v>
      </c>
      <c r="B17" s="182" t="s">
        <v>14</v>
      </c>
      <c r="C17" s="183"/>
      <c r="D17" s="183"/>
      <c r="E17" s="184"/>
      <c r="F17" s="143"/>
      <c r="G17" s="144"/>
      <c r="H17" s="143"/>
      <c r="I17" s="144"/>
      <c r="J17" s="143"/>
      <c r="K17" s="144"/>
      <c r="L17" s="143"/>
      <c r="M17" s="144"/>
      <c r="N17" s="143"/>
      <c r="O17" s="144"/>
      <c r="P17" s="143"/>
      <c r="Q17" s="144"/>
      <c r="R17" s="143"/>
      <c r="S17" s="144"/>
      <c r="T17" s="64"/>
      <c r="U17" s="167" t="s">
        <v>9</v>
      </c>
      <c r="V17" s="172" t="s">
        <v>119</v>
      </c>
    </row>
    <row r="18" spans="1:22" ht="18.75" customHeight="1" x14ac:dyDescent="0.15">
      <c r="A18" s="156"/>
      <c r="B18" s="182" t="s">
        <v>50</v>
      </c>
      <c r="C18" s="183"/>
      <c r="D18" s="183"/>
      <c r="E18" s="184"/>
      <c r="F18" s="143"/>
      <c r="G18" s="144"/>
      <c r="H18" s="143"/>
      <c r="I18" s="144"/>
      <c r="J18" s="143"/>
      <c r="K18" s="144"/>
      <c r="L18" s="143"/>
      <c r="M18" s="144"/>
      <c r="N18" s="143"/>
      <c r="O18" s="144"/>
      <c r="P18" s="143"/>
      <c r="Q18" s="144"/>
      <c r="R18" s="143"/>
      <c r="S18" s="144"/>
      <c r="T18" s="64"/>
      <c r="U18" s="167"/>
      <c r="V18" s="75"/>
    </row>
    <row r="19" spans="1:22" ht="18.75" customHeight="1" x14ac:dyDescent="0.15">
      <c r="A19" s="156"/>
      <c r="B19" s="182" t="s">
        <v>51</v>
      </c>
      <c r="C19" s="183"/>
      <c r="D19" s="183"/>
      <c r="E19" s="184"/>
      <c r="F19" s="143"/>
      <c r="G19" s="144"/>
      <c r="H19" s="143"/>
      <c r="I19" s="144"/>
      <c r="J19" s="143"/>
      <c r="K19" s="144"/>
      <c r="L19" s="143"/>
      <c r="M19" s="144"/>
      <c r="N19" s="143"/>
      <c r="O19" s="144"/>
      <c r="P19" s="143"/>
      <c r="Q19" s="144"/>
      <c r="R19" s="143"/>
      <c r="S19" s="144"/>
      <c r="T19" s="64"/>
      <c r="U19" s="167"/>
      <c r="V19" s="75"/>
    </row>
    <row r="20" spans="1:22" ht="18.75" customHeight="1" x14ac:dyDescent="0.15">
      <c r="A20" s="156"/>
      <c r="B20" s="182" t="s">
        <v>23</v>
      </c>
      <c r="C20" s="183"/>
      <c r="D20" s="183"/>
      <c r="E20" s="184"/>
      <c r="F20" s="143"/>
      <c r="G20" s="144"/>
      <c r="H20" s="143"/>
      <c r="I20" s="144"/>
      <c r="J20" s="143"/>
      <c r="K20" s="144"/>
      <c r="L20" s="143"/>
      <c r="M20" s="144"/>
      <c r="N20" s="143"/>
      <c r="O20" s="144"/>
      <c r="P20" s="143"/>
      <c r="Q20" s="144"/>
      <c r="R20" s="143"/>
      <c r="S20" s="144"/>
      <c r="T20" s="37"/>
      <c r="U20" s="167"/>
      <c r="V20" s="75"/>
    </row>
    <row r="21" spans="1:22" ht="18.75" customHeight="1" x14ac:dyDescent="0.15">
      <c r="A21" s="156"/>
      <c r="B21" s="182" t="s">
        <v>52</v>
      </c>
      <c r="C21" s="183"/>
      <c r="D21" s="183"/>
      <c r="E21" s="184"/>
      <c r="F21" s="143"/>
      <c r="G21" s="144"/>
      <c r="H21" s="143"/>
      <c r="I21" s="144"/>
      <c r="J21" s="143"/>
      <c r="K21" s="144"/>
      <c r="L21" s="143"/>
      <c r="M21" s="144"/>
      <c r="N21" s="143"/>
      <c r="O21" s="144"/>
      <c r="P21" s="143"/>
      <c r="Q21" s="144"/>
      <c r="R21" s="143"/>
      <c r="S21" s="144"/>
      <c r="T21" s="37"/>
      <c r="U21" s="167"/>
      <c r="V21" s="75"/>
    </row>
    <row r="22" spans="1:22" ht="18.75" customHeight="1" x14ac:dyDescent="0.15">
      <c r="A22" s="156"/>
      <c r="B22" s="182" t="s">
        <v>4</v>
      </c>
      <c r="C22" s="183"/>
      <c r="D22" s="183"/>
      <c r="E22" s="184"/>
      <c r="F22" s="143"/>
      <c r="G22" s="144"/>
      <c r="H22" s="143"/>
      <c r="I22" s="144"/>
      <c r="J22" s="143"/>
      <c r="K22" s="144"/>
      <c r="L22" s="143"/>
      <c r="M22" s="144"/>
      <c r="N22" s="143"/>
      <c r="O22" s="144"/>
      <c r="P22" s="143"/>
      <c r="Q22" s="144"/>
      <c r="R22" s="143"/>
      <c r="S22" s="144"/>
      <c r="T22" s="37"/>
      <c r="U22" s="167"/>
      <c r="V22" s="75"/>
    </row>
    <row r="23" spans="1:22" ht="18.75" customHeight="1" x14ac:dyDescent="0.15">
      <c r="A23" s="156"/>
      <c r="B23" s="182" t="s">
        <v>53</v>
      </c>
      <c r="C23" s="183"/>
      <c r="D23" s="183"/>
      <c r="E23" s="184"/>
      <c r="F23" s="143"/>
      <c r="G23" s="144"/>
      <c r="H23" s="143"/>
      <c r="I23" s="144"/>
      <c r="J23" s="143"/>
      <c r="K23" s="144"/>
      <c r="L23" s="143"/>
      <c r="M23" s="144"/>
      <c r="N23" s="143"/>
      <c r="O23" s="144"/>
      <c r="P23" s="143"/>
      <c r="Q23" s="144"/>
      <c r="R23" s="143"/>
      <c r="S23" s="144"/>
      <c r="T23" s="37"/>
      <c r="U23" s="167"/>
      <c r="V23" s="75"/>
    </row>
    <row r="24" spans="1:22" ht="18.75" customHeight="1" x14ac:dyDescent="0.15">
      <c r="A24" s="156"/>
      <c r="B24" s="182" t="s">
        <v>5</v>
      </c>
      <c r="C24" s="183"/>
      <c r="D24" s="183"/>
      <c r="E24" s="184"/>
      <c r="F24" s="143"/>
      <c r="G24" s="144"/>
      <c r="H24" s="143"/>
      <c r="I24" s="144"/>
      <c r="J24" s="143"/>
      <c r="K24" s="144"/>
      <c r="L24" s="143"/>
      <c r="M24" s="144"/>
      <c r="N24" s="143"/>
      <c r="O24" s="144"/>
      <c r="P24" s="143"/>
      <c r="Q24" s="144"/>
      <c r="R24" s="143"/>
      <c r="S24" s="144"/>
      <c r="T24" s="37"/>
      <c r="U24" s="167"/>
      <c r="V24" s="75"/>
    </row>
    <row r="25" spans="1:22" ht="18.75" customHeight="1" thickBot="1" x14ac:dyDescent="0.2">
      <c r="A25" s="156"/>
      <c r="B25" s="182" t="s">
        <v>46</v>
      </c>
      <c r="C25" s="183"/>
      <c r="D25" s="183"/>
      <c r="E25" s="184"/>
      <c r="F25" s="151"/>
      <c r="G25" s="152"/>
      <c r="H25" s="151"/>
      <c r="I25" s="152"/>
      <c r="J25" s="151"/>
      <c r="K25" s="152"/>
      <c r="L25" s="151"/>
      <c r="M25" s="152"/>
      <c r="N25" s="151"/>
      <c r="O25" s="152"/>
      <c r="P25" s="151"/>
      <c r="Q25" s="152"/>
      <c r="R25" s="151"/>
      <c r="S25" s="152"/>
      <c r="T25" s="33"/>
      <c r="U25" s="167"/>
      <c r="V25" s="74"/>
    </row>
    <row r="26" spans="1:22" ht="18.75" customHeight="1" thickTop="1" x14ac:dyDescent="0.15">
      <c r="A26" s="156"/>
      <c r="B26" s="182" t="s">
        <v>81</v>
      </c>
      <c r="C26" s="183"/>
      <c r="D26" s="183"/>
      <c r="E26" s="184"/>
      <c r="F26" s="149"/>
      <c r="G26" s="150"/>
      <c r="H26" s="149"/>
      <c r="I26" s="150"/>
      <c r="J26" s="149"/>
      <c r="K26" s="150"/>
      <c r="L26" s="149"/>
      <c r="M26" s="150"/>
      <c r="N26" s="149"/>
      <c r="O26" s="150"/>
      <c r="P26" s="149"/>
      <c r="Q26" s="150"/>
      <c r="R26" s="149"/>
      <c r="S26" s="150"/>
      <c r="T26" s="38"/>
      <c r="U26" s="167"/>
      <c r="V26" s="73" t="s">
        <v>248</v>
      </c>
    </row>
    <row r="27" spans="1:22" ht="18.75" customHeight="1" x14ac:dyDescent="0.15">
      <c r="A27" s="156"/>
      <c r="B27" s="182" t="s">
        <v>82</v>
      </c>
      <c r="C27" s="183"/>
      <c r="D27" s="183"/>
      <c r="E27" s="184"/>
      <c r="F27" s="149"/>
      <c r="G27" s="150"/>
      <c r="H27" s="149"/>
      <c r="I27" s="150"/>
      <c r="J27" s="149"/>
      <c r="K27" s="150"/>
      <c r="L27" s="149"/>
      <c r="M27" s="150"/>
      <c r="N27" s="149"/>
      <c r="O27" s="150"/>
      <c r="P27" s="149"/>
      <c r="Q27" s="150"/>
      <c r="R27" s="149"/>
      <c r="S27" s="150"/>
      <c r="T27" s="38"/>
      <c r="U27" s="167"/>
      <c r="V27" s="75"/>
    </row>
    <row r="28" spans="1:22" ht="18.75" customHeight="1" x14ac:dyDescent="0.15">
      <c r="A28" s="156"/>
      <c r="B28" s="182" t="s">
        <v>47</v>
      </c>
      <c r="C28" s="183"/>
      <c r="D28" s="183"/>
      <c r="E28" s="184"/>
      <c r="F28" s="151"/>
      <c r="G28" s="152"/>
      <c r="H28" s="151"/>
      <c r="I28" s="152"/>
      <c r="J28" s="151"/>
      <c r="K28" s="152"/>
      <c r="L28" s="151"/>
      <c r="M28" s="152"/>
      <c r="N28" s="151"/>
      <c r="O28" s="152"/>
      <c r="P28" s="151"/>
      <c r="Q28" s="152"/>
      <c r="R28" s="151"/>
      <c r="S28" s="152"/>
      <c r="T28" s="33"/>
      <c r="U28" s="167"/>
      <c r="V28" s="75"/>
    </row>
    <row r="29" spans="1:22" ht="6.75" customHeight="1" x14ac:dyDescent="0.15"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V29" s="75"/>
    </row>
    <row r="30" spans="1:22" ht="18" customHeight="1" x14ac:dyDescent="0.15">
      <c r="A30" s="196" t="s">
        <v>8</v>
      </c>
      <c r="B30" s="207" t="s">
        <v>0</v>
      </c>
      <c r="C30" s="208"/>
      <c r="D30" s="208"/>
      <c r="E30" s="209"/>
      <c r="F30" s="159">
        <v>1</v>
      </c>
      <c r="G30" s="160"/>
      <c r="H30" s="159">
        <v>2</v>
      </c>
      <c r="I30" s="160"/>
      <c r="J30" s="159">
        <v>3</v>
      </c>
      <c r="K30" s="160"/>
      <c r="L30" s="159">
        <v>4</v>
      </c>
      <c r="M30" s="160"/>
      <c r="N30" s="159">
        <v>5</v>
      </c>
      <c r="O30" s="160"/>
      <c r="P30" s="159">
        <v>6</v>
      </c>
      <c r="Q30" s="160"/>
      <c r="R30" s="159">
        <v>7</v>
      </c>
      <c r="S30" s="160"/>
      <c r="T30" s="57">
        <v>8</v>
      </c>
      <c r="V30" s="75"/>
    </row>
    <row r="31" spans="1:22" ht="22.5" customHeight="1" x14ac:dyDescent="0.15">
      <c r="A31" s="196"/>
      <c r="B31" s="185" t="s">
        <v>115</v>
      </c>
      <c r="C31" s="186"/>
      <c r="D31" s="163" t="s">
        <v>83</v>
      </c>
      <c r="E31" s="164"/>
      <c r="F31" s="157"/>
      <c r="G31" s="158"/>
      <c r="H31" s="157"/>
      <c r="I31" s="158"/>
      <c r="J31" s="157"/>
      <c r="K31" s="158"/>
      <c r="L31" s="157"/>
      <c r="M31" s="158"/>
      <c r="N31" s="157"/>
      <c r="O31" s="158"/>
      <c r="P31" s="157"/>
      <c r="Q31" s="158"/>
      <c r="R31" s="157"/>
      <c r="S31" s="158"/>
      <c r="T31" s="34"/>
      <c r="U31" s="176" t="s">
        <v>9</v>
      </c>
      <c r="V31" s="75"/>
    </row>
    <row r="32" spans="1:22" ht="22.5" customHeight="1" x14ac:dyDescent="0.15">
      <c r="A32" s="196"/>
      <c r="B32" s="187"/>
      <c r="C32" s="188"/>
      <c r="D32" s="163" t="s">
        <v>93</v>
      </c>
      <c r="E32" s="164"/>
      <c r="F32" s="157"/>
      <c r="G32" s="158"/>
      <c r="H32" s="157"/>
      <c r="I32" s="158"/>
      <c r="J32" s="157"/>
      <c r="K32" s="158"/>
      <c r="L32" s="157"/>
      <c r="M32" s="158"/>
      <c r="N32" s="157"/>
      <c r="O32" s="158"/>
      <c r="P32" s="157"/>
      <c r="Q32" s="158"/>
      <c r="R32" s="157"/>
      <c r="S32" s="158"/>
      <c r="T32" s="34"/>
      <c r="U32" s="176"/>
      <c r="V32" s="75"/>
    </row>
    <row r="33" spans="1:22" ht="22.5" customHeight="1" x14ac:dyDescent="0.15">
      <c r="A33" s="196"/>
      <c r="B33" s="187"/>
      <c r="C33" s="188"/>
      <c r="D33" s="163" t="s">
        <v>94</v>
      </c>
      <c r="E33" s="164"/>
      <c r="F33" s="157"/>
      <c r="G33" s="158"/>
      <c r="H33" s="157"/>
      <c r="I33" s="158"/>
      <c r="J33" s="157"/>
      <c r="K33" s="158"/>
      <c r="L33" s="157"/>
      <c r="M33" s="158"/>
      <c r="N33" s="157"/>
      <c r="O33" s="158"/>
      <c r="P33" s="157"/>
      <c r="Q33" s="158"/>
      <c r="R33" s="157"/>
      <c r="S33" s="158"/>
      <c r="T33" s="34"/>
      <c r="U33" s="176"/>
      <c r="V33" s="75"/>
    </row>
    <row r="34" spans="1:22" ht="16.5" customHeight="1" x14ac:dyDescent="0.15">
      <c r="A34" s="196"/>
      <c r="B34" s="189"/>
      <c r="C34" s="190"/>
      <c r="D34" s="191" t="s">
        <v>263</v>
      </c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4"/>
      <c r="U34" s="66"/>
      <c r="V34" s="75"/>
    </row>
    <row r="35" spans="1:22" ht="36" customHeight="1" thickBot="1" x14ac:dyDescent="0.2">
      <c r="A35" s="196"/>
      <c r="B35" s="76" t="s">
        <v>130</v>
      </c>
      <c r="C35" s="76"/>
      <c r="D35" s="76"/>
      <c r="E35" s="76"/>
      <c r="F35" s="204" t="s">
        <v>121</v>
      </c>
      <c r="G35" s="205"/>
      <c r="H35" s="205"/>
      <c r="I35" s="206"/>
      <c r="J35" s="168">
        <f>SUMIF(F7:T7,"◯",F31:T31)</f>
        <v>0</v>
      </c>
      <c r="K35" s="168"/>
      <c r="L35" s="168"/>
      <c r="M35" s="168"/>
      <c r="N35" s="204" t="s">
        <v>122</v>
      </c>
      <c r="O35" s="205"/>
      <c r="P35" s="205"/>
      <c r="Q35" s="206"/>
      <c r="R35" s="168">
        <f>SUM(F31:T31)</f>
        <v>0</v>
      </c>
      <c r="S35" s="168"/>
      <c r="T35" s="168"/>
      <c r="U35" s="39"/>
      <c r="V35" s="74"/>
    </row>
    <row r="36" spans="1:22" ht="7.5" customHeight="1" thickTop="1" thickBot="1" x14ac:dyDescent="0.2">
      <c r="A36" s="4"/>
      <c r="B36" s="4"/>
      <c r="V36" s="42"/>
    </row>
    <row r="37" spans="1:22" ht="54" customHeight="1" thickTop="1" x14ac:dyDescent="0.15">
      <c r="A37" s="194" t="s">
        <v>85</v>
      </c>
      <c r="B37" s="173" t="s">
        <v>257</v>
      </c>
      <c r="C37" s="174"/>
      <c r="D37" s="174"/>
      <c r="E37" s="174"/>
      <c r="F37" s="174"/>
      <c r="G37" s="174"/>
      <c r="H37" s="174"/>
      <c r="I37" s="174"/>
      <c r="J37" s="174"/>
      <c r="K37" s="175"/>
      <c r="L37" s="169" t="s">
        <v>247</v>
      </c>
      <c r="M37" s="169"/>
      <c r="N37" s="169"/>
      <c r="O37" s="169"/>
      <c r="P37" s="62"/>
      <c r="T37" s="2"/>
      <c r="V37" s="73" t="s">
        <v>249</v>
      </c>
    </row>
    <row r="38" spans="1:22" ht="20.25" customHeight="1" x14ac:dyDescent="0.15">
      <c r="A38" s="194"/>
      <c r="B38" s="202" t="s">
        <v>97</v>
      </c>
      <c r="C38" s="202"/>
      <c r="D38" s="202"/>
      <c r="E38" s="198" t="s">
        <v>98</v>
      </c>
      <c r="F38" s="198"/>
      <c r="G38" s="198"/>
      <c r="H38" s="198"/>
      <c r="I38" s="198"/>
      <c r="J38" s="198"/>
      <c r="K38" s="198"/>
      <c r="L38" s="170"/>
      <c r="M38" s="170"/>
      <c r="N38" s="170"/>
      <c r="O38" s="170"/>
      <c r="P38" s="192" t="s">
        <v>266</v>
      </c>
      <c r="Q38" s="192"/>
      <c r="R38" s="192"/>
      <c r="S38" s="192"/>
      <c r="T38" s="192"/>
      <c r="U38" s="195" t="s">
        <v>9</v>
      </c>
      <c r="V38" s="75"/>
    </row>
    <row r="39" spans="1:22" ht="20.25" customHeight="1" x14ac:dyDescent="0.15">
      <c r="A39" s="194"/>
      <c r="B39" s="202"/>
      <c r="C39" s="202"/>
      <c r="D39" s="202"/>
      <c r="E39" s="199" t="s">
        <v>113</v>
      </c>
      <c r="F39" s="199"/>
      <c r="G39" s="199"/>
      <c r="H39" s="199"/>
      <c r="I39" s="199"/>
      <c r="J39" s="199"/>
      <c r="K39" s="199"/>
      <c r="L39" s="171"/>
      <c r="M39" s="171"/>
      <c r="N39" s="171"/>
      <c r="O39" s="171"/>
      <c r="P39" s="192"/>
      <c r="Q39" s="192"/>
      <c r="R39" s="192"/>
      <c r="S39" s="192"/>
      <c r="T39" s="192"/>
      <c r="U39" s="195"/>
      <c r="V39" s="75"/>
    </row>
    <row r="40" spans="1:22" ht="20.25" customHeight="1" x14ac:dyDescent="0.15">
      <c r="A40" s="194"/>
      <c r="B40" s="202" t="s">
        <v>114</v>
      </c>
      <c r="C40" s="202"/>
      <c r="D40" s="202"/>
      <c r="E40" s="200" t="s">
        <v>109</v>
      </c>
      <c r="F40" s="200"/>
      <c r="G40" s="200"/>
      <c r="H40" s="200"/>
      <c r="I40" s="200"/>
      <c r="J40" s="200"/>
      <c r="K40" s="200"/>
      <c r="L40" s="197"/>
      <c r="M40" s="197"/>
      <c r="N40" s="197"/>
      <c r="O40" s="197"/>
      <c r="P40" s="192"/>
      <c r="Q40" s="192"/>
      <c r="R40" s="192"/>
      <c r="S40" s="192"/>
      <c r="T40" s="192"/>
      <c r="U40" s="195"/>
      <c r="V40" s="75"/>
    </row>
    <row r="41" spans="1:22" ht="20.25" customHeight="1" x14ac:dyDescent="0.15">
      <c r="A41" s="194"/>
      <c r="B41" s="202"/>
      <c r="C41" s="202"/>
      <c r="D41" s="202"/>
      <c r="E41" s="201" t="s">
        <v>110</v>
      </c>
      <c r="F41" s="201"/>
      <c r="G41" s="201"/>
      <c r="H41" s="201"/>
      <c r="I41" s="201"/>
      <c r="J41" s="201"/>
      <c r="K41" s="201"/>
      <c r="L41" s="99"/>
      <c r="M41" s="99"/>
      <c r="N41" s="99"/>
      <c r="O41" s="99"/>
      <c r="P41" s="192"/>
      <c r="Q41" s="192"/>
      <c r="R41" s="192"/>
      <c r="S41" s="192"/>
      <c r="T41" s="192"/>
      <c r="U41" s="195"/>
      <c r="V41" s="75"/>
    </row>
    <row r="42" spans="1:22" ht="20.25" customHeight="1" x14ac:dyDescent="0.15">
      <c r="A42" s="194"/>
      <c r="B42" s="202"/>
      <c r="C42" s="202"/>
      <c r="D42" s="202"/>
      <c r="E42" s="201" t="s">
        <v>111</v>
      </c>
      <c r="F42" s="201"/>
      <c r="G42" s="201"/>
      <c r="H42" s="201"/>
      <c r="I42" s="201"/>
      <c r="J42" s="201"/>
      <c r="K42" s="201"/>
      <c r="L42" s="99"/>
      <c r="M42" s="99"/>
      <c r="N42" s="99"/>
      <c r="O42" s="99"/>
      <c r="P42" s="192"/>
      <c r="Q42" s="192"/>
      <c r="R42" s="192"/>
      <c r="S42" s="192"/>
      <c r="T42" s="192"/>
      <c r="U42" s="195"/>
      <c r="V42" s="75"/>
    </row>
    <row r="43" spans="1:22" ht="20.25" customHeight="1" thickBot="1" x14ac:dyDescent="0.2">
      <c r="A43" s="194"/>
      <c r="B43" s="202"/>
      <c r="C43" s="202"/>
      <c r="D43" s="202"/>
      <c r="E43" s="199" t="s">
        <v>112</v>
      </c>
      <c r="F43" s="199"/>
      <c r="G43" s="199"/>
      <c r="H43" s="199"/>
      <c r="I43" s="199"/>
      <c r="J43" s="199"/>
      <c r="K43" s="199"/>
      <c r="L43" s="203"/>
      <c r="M43" s="203"/>
      <c r="N43" s="203"/>
      <c r="O43" s="203"/>
      <c r="P43" s="192"/>
      <c r="Q43" s="192"/>
      <c r="R43" s="192"/>
      <c r="S43" s="192"/>
      <c r="T43" s="192"/>
      <c r="U43" s="195"/>
      <c r="V43" s="75"/>
    </row>
    <row r="44" spans="1:22" ht="17.25" customHeight="1" thickTop="1" thickBot="1" x14ac:dyDescent="0.2">
      <c r="A44" s="193" t="str">
        <f>IFERROR(VLOOKUP("Error",$D$46:$E$77,2,FALSE),"")</f>
        <v/>
      </c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V44" s="46" t="s">
        <v>237</v>
      </c>
    </row>
    <row r="45" spans="1:22" ht="17.25" thickTop="1" x14ac:dyDescent="0.15">
      <c r="V45" s="166"/>
    </row>
    <row r="46" spans="1:22" hidden="1" x14ac:dyDescent="0.15">
      <c r="C46" s="63" t="s">
        <v>149</v>
      </c>
      <c r="D46" t="str">
        <f>IF(AND(R35&gt;0,J35&lt;3),"Error","")</f>
        <v/>
      </c>
      <c r="E46" t="s">
        <v>141</v>
      </c>
      <c r="V46" s="166"/>
    </row>
    <row r="47" spans="1:22" hidden="1" x14ac:dyDescent="0.15">
      <c r="C47" s="63" t="s">
        <v>150</v>
      </c>
      <c r="D47" t="str">
        <f>IF(OR(F32&gt;F$31,H32&gt;H$31,J32&gt;J$31,L32&gt;L$31,N32&gt;N$31,P32&gt;P$31,R32&gt;R$31,T32&gt;T$31),"Error","")</f>
        <v/>
      </c>
      <c r="E47" t="s">
        <v>142</v>
      </c>
      <c r="V47" s="166"/>
    </row>
    <row r="48" spans="1:22" hidden="1" x14ac:dyDescent="0.15">
      <c r="C48" s="63" t="s">
        <v>151</v>
      </c>
      <c r="D48" t="str">
        <f>IF(OR(F33&gt;F$31,H33&gt;H$31,J33&gt;J$31,L33&gt;L$31,N33&gt;N$31,P33&gt;P$31,R33&gt;R$31,T33&gt;T$31),"Error","")</f>
        <v/>
      </c>
      <c r="E48" t="s">
        <v>143</v>
      </c>
    </row>
    <row r="49" spans="3:5" hidden="1" x14ac:dyDescent="0.15">
      <c r="C49" s="63" t="s">
        <v>152</v>
      </c>
      <c r="D49" t="str">
        <f>IF(L38&gt;$R$35,"Error","")</f>
        <v/>
      </c>
      <c r="E49" t="s">
        <v>144</v>
      </c>
    </row>
    <row r="50" spans="3:5" hidden="1" x14ac:dyDescent="0.15">
      <c r="C50" s="63" t="s">
        <v>153</v>
      </c>
      <c r="D50" t="str">
        <f>IF(L40&gt;$R$35,"Error","")</f>
        <v/>
      </c>
      <c r="E50" t="s">
        <v>145</v>
      </c>
    </row>
    <row r="51" spans="3:5" hidden="1" x14ac:dyDescent="0.15">
      <c r="C51" s="63" t="s">
        <v>154</v>
      </c>
      <c r="D51" t="str">
        <f>IF(L41&gt;$R$35,"Error","")</f>
        <v/>
      </c>
      <c r="E51" t="s">
        <v>146</v>
      </c>
    </row>
    <row r="52" spans="3:5" hidden="1" x14ac:dyDescent="0.15">
      <c r="C52" s="63" t="s">
        <v>155</v>
      </c>
      <c r="D52" t="str">
        <f>IF(L42&gt;$R$35,"Error","")</f>
        <v/>
      </c>
      <c r="E52" t="s">
        <v>147</v>
      </c>
    </row>
    <row r="53" spans="3:5" hidden="1" x14ac:dyDescent="0.15">
      <c r="C53" s="63" t="s">
        <v>156</v>
      </c>
      <c r="D53" t="str">
        <f>IF(L43&gt;L42,"Error","")</f>
        <v/>
      </c>
      <c r="E53" t="s">
        <v>148</v>
      </c>
    </row>
    <row r="54" spans="3:5" hidden="1" x14ac:dyDescent="0.15">
      <c r="C54" s="63" t="s">
        <v>212</v>
      </c>
      <c r="D54" s="4" t="str">
        <f>IF(AND(F$7="◯",COUNTBLANK(F$8:F$15)&gt;0),"Error","")</f>
        <v/>
      </c>
      <c r="E54" t="s">
        <v>188</v>
      </c>
    </row>
    <row r="55" spans="3:5" hidden="1" x14ac:dyDescent="0.15">
      <c r="C55" s="63" t="s">
        <v>213</v>
      </c>
      <c r="D55" s="4" t="str">
        <f>IF(AND(H$7="◯",COUNTBLANK(H$8:H$15)&gt;0),"Error","")</f>
        <v/>
      </c>
      <c r="E55" t="s">
        <v>189</v>
      </c>
    </row>
    <row r="56" spans="3:5" hidden="1" x14ac:dyDescent="0.15">
      <c r="C56" s="63" t="s">
        <v>214</v>
      </c>
      <c r="D56" s="4" t="str">
        <f>IF(AND(J$7="◯",COUNTBLANK(J$8:J$15)&gt;0),"Error","")</f>
        <v/>
      </c>
      <c r="E56" t="s">
        <v>190</v>
      </c>
    </row>
    <row r="57" spans="3:5" hidden="1" x14ac:dyDescent="0.15">
      <c r="C57" s="63" t="s">
        <v>215</v>
      </c>
      <c r="D57" s="4" t="str">
        <f>IF(AND(L$7="◯",COUNTBLANK(L$8:L$15)&gt;0),"Error","")</f>
        <v/>
      </c>
      <c r="E57" t="s">
        <v>191</v>
      </c>
    </row>
    <row r="58" spans="3:5" hidden="1" x14ac:dyDescent="0.15">
      <c r="C58" s="63" t="s">
        <v>216</v>
      </c>
      <c r="D58" s="4" t="str">
        <f>IF(AND(N$7="◯",COUNTBLANK(N$8:N$15)&gt;0),"Error","")</f>
        <v/>
      </c>
      <c r="E58" t="s">
        <v>192</v>
      </c>
    </row>
    <row r="59" spans="3:5" hidden="1" x14ac:dyDescent="0.15">
      <c r="C59" s="63" t="s">
        <v>217</v>
      </c>
      <c r="D59" s="4" t="str">
        <f>IF(AND(P$7="◯",COUNTBLANK(P$8:P$15)&gt;0),"Error","")</f>
        <v/>
      </c>
      <c r="E59" t="s">
        <v>193</v>
      </c>
    </row>
    <row r="60" spans="3:5" hidden="1" x14ac:dyDescent="0.15">
      <c r="C60" s="63" t="s">
        <v>218</v>
      </c>
      <c r="D60" s="4" t="str">
        <f>IF(AND(R$7="◯",COUNTBLANK(R$8:R$15)&gt;0),"Error","")</f>
        <v/>
      </c>
      <c r="E60" t="s">
        <v>194</v>
      </c>
    </row>
    <row r="61" spans="3:5" hidden="1" x14ac:dyDescent="0.15">
      <c r="C61" s="63" t="s">
        <v>219</v>
      </c>
      <c r="D61" s="4" t="str">
        <f>IF(AND(T$7="◯",COUNTBLANK(T$8:T$15)&gt;0),"Error","")</f>
        <v/>
      </c>
      <c r="E61" t="s">
        <v>195</v>
      </c>
    </row>
    <row r="62" spans="3:5" hidden="1" x14ac:dyDescent="0.15">
      <c r="C62" s="63" t="s">
        <v>220</v>
      </c>
      <c r="D62" s="4" t="str">
        <f>IF(AND(F$7="◯",OR(F$17="",F$20="",F$22="",F$24="",COUNTBLANK(F$26:F$28)&gt;0)),"Error","")</f>
        <v/>
      </c>
      <c r="E62" t="s">
        <v>196</v>
      </c>
    </row>
    <row r="63" spans="3:5" hidden="1" x14ac:dyDescent="0.15">
      <c r="C63" s="63" t="s">
        <v>221</v>
      </c>
      <c r="D63" s="4" t="str">
        <f>IF(AND(H$7="◯",OR(H$17="",H$20="",H$22="",H$24="",COUNTBLANK(H$26:H$28)&gt;0)),"Error","")</f>
        <v/>
      </c>
      <c r="E63" t="s">
        <v>197</v>
      </c>
    </row>
    <row r="64" spans="3:5" hidden="1" x14ac:dyDescent="0.15">
      <c r="C64" s="63" t="s">
        <v>222</v>
      </c>
      <c r="D64" s="4" t="str">
        <f>IF(AND(J$7="◯",OR(J$17="",J$20="",J$22="",J$24="",COUNTBLANK(J$26:J$28)&gt;0)),"Error","")</f>
        <v/>
      </c>
      <c r="E64" t="s">
        <v>198</v>
      </c>
    </row>
    <row r="65" spans="3:5" hidden="1" x14ac:dyDescent="0.15">
      <c r="C65" s="63" t="s">
        <v>223</v>
      </c>
      <c r="D65" s="4" t="str">
        <f>IF(AND(L$7="◯",OR(L$17="",L$20="",L$22="",L$24="",COUNTBLANK(L$26:L$28)&gt;0)),"Error","")</f>
        <v/>
      </c>
      <c r="E65" t="s">
        <v>199</v>
      </c>
    </row>
    <row r="66" spans="3:5" hidden="1" x14ac:dyDescent="0.15">
      <c r="C66" s="63" t="s">
        <v>224</v>
      </c>
      <c r="D66" s="4" t="str">
        <f>IF(AND(N$7="◯",OR(N$17="",N$20="",N$22="",N$24="",COUNTBLANK(N$26:N$28)&gt;0)),"Error","")</f>
        <v/>
      </c>
      <c r="E66" t="s">
        <v>200</v>
      </c>
    </row>
    <row r="67" spans="3:5" hidden="1" x14ac:dyDescent="0.15">
      <c r="C67" s="63" t="s">
        <v>225</v>
      </c>
      <c r="D67" s="4" t="str">
        <f>IF(AND(P$7="◯",OR(P$17="",P$20="",P$22="",P$24="",COUNTBLANK(P$26:P$28)&gt;0)),"Error","")</f>
        <v/>
      </c>
      <c r="E67" t="s">
        <v>201</v>
      </c>
    </row>
    <row r="68" spans="3:5" hidden="1" x14ac:dyDescent="0.15">
      <c r="C68" s="63" t="s">
        <v>226</v>
      </c>
      <c r="D68" s="4" t="str">
        <f>IF(AND(R$7="◯",OR(R$17="",R$20="",R$22="",R$24="",COUNTBLANK(R$26:R$28)&gt;0)),"Error","")</f>
        <v/>
      </c>
      <c r="E68" t="s">
        <v>202</v>
      </c>
    </row>
    <row r="69" spans="3:5" hidden="1" x14ac:dyDescent="0.15">
      <c r="C69" s="63" t="s">
        <v>227</v>
      </c>
      <c r="D69" s="4" t="str">
        <f>IF(AND(T$7="◯",OR(T$20="",T$22="",T$24="",COUNTBLANK(T$26:T$28)&gt;0)),"Error","")</f>
        <v/>
      </c>
      <c r="E69" t="s">
        <v>203</v>
      </c>
    </row>
    <row r="70" spans="3:5" hidden="1" x14ac:dyDescent="0.15">
      <c r="C70" s="63" t="s">
        <v>228</v>
      </c>
      <c r="D70" s="4" t="str">
        <f>IF(AND(F$7="◯",OR(F$31="",F$31=0)),"Error","")</f>
        <v/>
      </c>
      <c r="E70" t="s">
        <v>204</v>
      </c>
    </row>
    <row r="71" spans="3:5" hidden="1" x14ac:dyDescent="0.15">
      <c r="C71" s="63" t="s">
        <v>229</v>
      </c>
      <c r="D71" s="4" t="str">
        <f>IF(AND(H$7="◯",OR(H$31="",H$31=0)),"Error","")</f>
        <v/>
      </c>
      <c r="E71" t="s">
        <v>205</v>
      </c>
    </row>
    <row r="72" spans="3:5" hidden="1" x14ac:dyDescent="0.15">
      <c r="C72" s="63" t="s">
        <v>230</v>
      </c>
      <c r="D72" s="4" t="str">
        <f>IF(AND(J$7="◯",OR(J$31="",J$31=0)),"Error","")</f>
        <v/>
      </c>
      <c r="E72" t="s">
        <v>206</v>
      </c>
    </row>
    <row r="73" spans="3:5" hidden="1" x14ac:dyDescent="0.15">
      <c r="C73" s="63" t="s">
        <v>231</v>
      </c>
      <c r="D73" s="4" t="str">
        <f>IF(AND(L$7="◯",OR(L$31="",L$31=0)),"Error","")</f>
        <v/>
      </c>
      <c r="E73" t="s">
        <v>207</v>
      </c>
    </row>
    <row r="74" spans="3:5" hidden="1" x14ac:dyDescent="0.15">
      <c r="C74" s="63" t="s">
        <v>232</v>
      </c>
      <c r="D74" s="4" t="str">
        <f>IF(AND(N$7="◯",OR(N$31="",N$31=0)),"Error","")</f>
        <v/>
      </c>
      <c r="E74" t="s">
        <v>208</v>
      </c>
    </row>
    <row r="75" spans="3:5" hidden="1" x14ac:dyDescent="0.15">
      <c r="C75" s="63" t="s">
        <v>233</v>
      </c>
      <c r="D75" s="4" t="str">
        <f>IF(AND(P$7="◯",OR(P$31="",P$31=0)),"Error","")</f>
        <v/>
      </c>
      <c r="E75" t="s">
        <v>209</v>
      </c>
    </row>
    <row r="76" spans="3:5" hidden="1" x14ac:dyDescent="0.15">
      <c r="C76" s="63" t="s">
        <v>234</v>
      </c>
      <c r="D76" s="4" t="str">
        <f>IF(AND(R$7="◯",OR(R$31="",R$31=0)),"Error","")</f>
        <v/>
      </c>
      <c r="E76" t="s">
        <v>210</v>
      </c>
    </row>
    <row r="77" spans="3:5" hidden="1" x14ac:dyDescent="0.15">
      <c r="C77" s="63" t="s">
        <v>235</v>
      </c>
      <c r="D77" s="4" t="str">
        <f>IF(AND(T$7="◯",OR(T$31="",T$31=0)),"Error","")</f>
        <v/>
      </c>
      <c r="E77" t="s">
        <v>211</v>
      </c>
    </row>
  </sheetData>
  <mergeCells count="254">
    <mergeCell ref="P38:T43"/>
    <mergeCell ref="A44:T44"/>
    <mergeCell ref="V26:V35"/>
    <mergeCell ref="A37:A43"/>
    <mergeCell ref="U38:U43"/>
    <mergeCell ref="A30:A35"/>
    <mergeCell ref="L40:O40"/>
    <mergeCell ref="E38:K38"/>
    <mergeCell ref="E39:K39"/>
    <mergeCell ref="E40:K40"/>
    <mergeCell ref="E41:K41"/>
    <mergeCell ref="E42:K42"/>
    <mergeCell ref="E43:K43"/>
    <mergeCell ref="B38:D39"/>
    <mergeCell ref="B40:D43"/>
    <mergeCell ref="L41:O41"/>
    <mergeCell ref="L42:O42"/>
    <mergeCell ref="L43:O43"/>
    <mergeCell ref="N35:Q35"/>
    <mergeCell ref="R35:T35"/>
    <mergeCell ref="F35:I35"/>
    <mergeCell ref="B35:E35"/>
    <mergeCell ref="B30:E30"/>
    <mergeCell ref="F30:G30"/>
    <mergeCell ref="F33:G33"/>
    <mergeCell ref="B19:E19"/>
    <mergeCell ref="B27:E27"/>
    <mergeCell ref="B28:E28"/>
    <mergeCell ref="F25:G25"/>
    <mergeCell ref="L26:M26"/>
    <mergeCell ref="F26:G26"/>
    <mergeCell ref="F21:G21"/>
    <mergeCell ref="B31:C34"/>
    <mergeCell ref="D34:T34"/>
    <mergeCell ref="R20:S20"/>
    <mergeCell ref="R21:S21"/>
    <mergeCell ref="H28:I28"/>
    <mergeCell ref="F28:G28"/>
    <mergeCell ref="H26:I26"/>
    <mergeCell ref="H27:I27"/>
    <mergeCell ref="R19:S19"/>
    <mergeCell ref="P20:Q20"/>
    <mergeCell ref="P21:Q21"/>
    <mergeCell ref="R25:S25"/>
    <mergeCell ref="P32:Q32"/>
    <mergeCell ref="P26:Q26"/>
    <mergeCell ref="N22:O22"/>
    <mergeCell ref="H33:I33"/>
    <mergeCell ref="A1:R1"/>
    <mergeCell ref="S1:T1"/>
    <mergeCell ref="B22:E22"/>
    <mergeCell ref="B23:E23"/>
    <mergeCell ref="B24:E24"/>
    <mergeCell ref="B25:E25"/>
    <mergeCell ref="B26:E26"/>
    <mergeCell ref="B20:E20"/>
    <mergeCell ref="B21:E21"/>
    <mergeCell ref="R26:S26"/>
    <mergeCell ref="P22:Q22"/>
    <mergeCell ref="P23:Q23"/>
    <mergeCell ref="P24:Q24"/>
    <mergeCell ref="P25:Q25"/>
    <mergeCell ref="P17:Q17"/>
    <mergeCell ref="P18:Q18"/>
    <mergeCell ref="P19:Q19"/>
    <mergeCell ref="R17:S17"/>
    <mergeCell ref="R18:S18"/>
    <mergeCell ref="F17:G17"/>
    <mergeCell ref="B14:E14"/>
    <mergeCell ref="B15:E15"/>
    <mergeCell ref="B17:E17"/>
    <mergeCell ref="B18:E18"/>
    <mergeCell ref="F3:T3"/>
    <mergeCell ref="F4:T4"/>
    <mergeCell ref="B3:E3"/>
    <mergeCell ref="B4:E4"/>
    <mergeCell ref="B6:E6"/>
    <mergeCell ref="B7:E7"/>
    <mergeCell ref="B8:E8"/>
    <mergeCell ref="B9:E9"/>
    <mergeCell ref="B10:E10"/>
    <mergeCell ref="N10:O10"/>
    <mergeCell ref="J8:K8"/>
    <mergeCell ref="J9:K9"/>
    <mergeCell ref="J10:K10"/>
    <mergeCell ref="J7:K7"/>
    <mergeCell ref="F8:G8"/>
    <mergeCell ref="F9:G9"/>
    <mergeCell ref="F10:G10"/>
    <mergeCell ref="N9:O9"/>
    <mergeCell ref="R6:S6"/>
    <mergeCell ref="R7:S7"/>
    <mergeCell ref="R8:S8"/>
    <mergeCell ref="R9:S9"/>
    <mergeCell ref="F6:G6"/>
    <mergeCell ref="N6:O6"/>
    <mergeCell ref="V45:V47"/>
    <mergeCell ref="L28:M28"/>
    <mergeCell ref="N26:O26"/>
    <mergeCell ref="N27:O27"/>
    <mergeCell ref="N28:O28"/>
    <mergeCell ref="L27:M27"/>
    <mergeCell ref="P28:Q28"/>
    <mergeCell ref="L20:M20"/>
    <mergeCell ref="L21:M21"/>
    <mergeCell ref="L23:M23"/>
    <mergeCell ref="L24:M24"/>
    <mergeCell ref="L25:M25"/>
    <mergeCell ref="U17:U28"/>
    <mergeCell ref="J35:M35"/>
    <mergeCell ref="L37:O37"/>
    <mergeCell ref="L38:O38"/>
    <mergeCell ref="L39:O39"/>
    <mergeCell ref="V17:V25"/>
    <mergeCell ref="B37:K37"/>
    <mergeCell ref="U31:U33"/>
    <mergeCell ref="F18:G18"/>
    <mergeCell ref="F19:G19"/>
    <mergeCell ref="F20:G20"/>
    <mergeCell ref="N25:O25"/>
    <mergeCell ref="V4:V6"/>
    <mergeCell ref="V7:V9"/>
    <mergeCell ref="V10:V15"/>
    <mergeCell ref="U8:U15"/>
    <mergeCell ref="R27:S27"/>
    <mergeCell ref="R28:S28"/>
    <mergeCell ref="H31:I31"/>
    <mergeCell ref="L31:M31"/>
    <mergeCell ref="P31:Q31"/>
    <mergeCell ref="J20:K20"/>
    <mergeCell ref="J21:K21"/>
    <mergeCell ref="H25:I25"/>
    <mergeCell ref="N23:O23"/>
    <mergeCell ref="N24:O24"/>
    <mergeCell ref="H19:I19"/>
    <mergeCell ref="L19:M19"/>
    <mergeCell ref="R22:S22"/>
    <mergeCell ref="R23:S23"/>
    <mergeCell ref="R24:S24"/>
    <mergeCell ref="L22:M22"/>
    <mergeCell ref="N17:O17"/>
    <mergeCell ref="N18:O18"/>
    <mergeCell ref="N19:O19"/>
    <mergeCell ref="N20:O20"/>
    <mergeCell ref="B11:E11"/>
    <mergeCell ref="B12:E12"/>
    <mergeCell ref="B13:E13"/>
    <mergeCell ref="P27:Q27"/>
    <mergeCell ref="F24:G24"/>
    <mergeCell ref="P33:Q33"/>
    <mergeCell ref="R31:S31"/>
    <mergeCell ref="R32:S32"/>
    <mergeCell ref="R33:S33"/>
    <mergeCell ref="L32:M32"/>
    <mergeCell ref="L33:M33"/>
    <mergeCell ref="N31:O31"/>
    <mergeCell ref="N32:O32"/>
    <mergeCell ref="N33:O33"/>
    <mergeCell ref="J32:K32"/>
    <mergeCell ref="F32:G32"/>
    <mergeCell ref="D31:E31"/>
    <mergeCell ref="D32:E32"/>
    <mergeCell ref="D33:E33"/>
    <mergeCell ref="J11:K11"/>
    <mergeCell ref="H17:I17"/>
    <mergeCell ref="H18:I18"/>
    <mergeCell ref="H21:I21"/>
    <mergeCell ref="F31:G31"/>
    <mergeCell ref="J31:K31"/>
    <mergeCell ref="J33:K33"/>
    <mergeCell ref="H32:I32"/>
    <mergeCell ref="H30:I30"/>
    <mergeCell ref="J30:K30"/>
    <mergeCell ref="L30:M30"/>
    <mergeCell ref="N30:O30"/>
    <mergeCell ref="P30:Q30"/>
    <mergeCell ref="R30:S30"/>
    <mergeCell ref="A7:A15"/>
    <mergeCell ref="A17:A28"/>
    <mergeCell ref="H22:I22"/>
    <mergeCell ref="H23:I23"/>
    <mergeCell ref="H24:I24"/>
    <mergeCell ref="L14:M14"/>
    <mergeCell ref="L15:M15"/>
    <mergeCell ref="N21:O21"/>
    <mergeCell ref="L7:M7"/>
    <mergeCell ref="F7:G7"/>
    <mergeCell ref="H14:I14"/>
    <mergeCell ref="H15:I15"/>
    <mergeCell ref="F27:G27"/>
    <mergeCell ref="F22:G22"/>
    <mergeCell ref="F23:G23"/>
    <mergeCell ref="J18:K18"/>
    <mergeCell ref="L8:M8"/>
    <mergeCell ref="L9:M9"/>
    <mergeCell ref="L10:M10"/>
    <mergeCell ref="L11:M11"/>
    <mergeCell ref="F11:G11"/>
    <mergeCell ref="F12:G12"/>
    <mergeCell ref="F13:G13"/>
    <mergeCell ref="F14:G14"/>
    <mergeCell ref="H6:I6"/>
    <mergeCell ref="H7:I7"/>
    <mergeCell ref="J26:K26"/>
    <mergeCell ref="J27:K27"/>
    <mergeCell ref="J28:K28"/>
    <mergeCell ref="J22:K22"/>
    <mergeCell ref="J23:K23"/>
    <mergeCell ref="J24:K24"/>
    <mergeCell ref="J25:K25"/>
    <mergeCell ref="H13:I13"/>
    <mergeCell ref="J6:K6"/>
    <mergeCell ref="H8:I8"/>
    <mergeCell ref="H9:I9"/>
    <mergeCell ref="H10:I10"/>
    <mergeCell ref="H11:I11"/>
    <mergeCell ref="J19:K19"/>
    <mergeCell ref="H20:I20"/>
    <mergeCell ref="L6:M6"/>
    <mergeCell ref="J12:K12"/>
    <mergeCell ref="J13:K13"/>
    <mergeCell ref="J14:K14"/>
    <mergeCell ref="J15:K15"/>
    <mergeCell ref="L12:M12"/>
    <mergeCell ref="L13:M13"/>
    <mergeCell ref="J17:K17"/>
    <mergeCell ref="P6:Q6"/>
    <mergeCell ref="N7:O7"/>
    <mergeCell ref="P7:Q7"/>
    <mergeCell ref="L17:M17"/>
    <mergeCell ref="V37:V43"/>
    <mergeCell ref="F15:G15"/>
    <mergeCell ref="H12:I12"/>
    <mergeCell ref="R15:S15"/>
    <mergeCell ref="P9:Q9"/>
    <mergeCell ref="P10:Q10"/>
    <mergeCell ref="P11:Q11"/>
    <mergeCell ref="N8:O8"/>
    <mergeCell ref="R10:S10"/>
    <mergeCell ref="R11:S11"/>
    <mergeCell ref="P8:Q8"/>
    <mergeCell ref="N11:O11"/>
    <mergeCell ref="N12:O12"/>
    <mergeCell ref="N13:O13"/>
    <mergeCell ref="N14:O14"/>
    <mergeCell ref="N15:O15"/>
    <mergeCell ref="P12:Q12"/>
    <mergeCell ref="P13:Q13"/>
    <mergeCell ref="P14:Q14"/>
    <mergeCell ref="P15:Q15"/>
    <mergeCell ref="R12:S12"/>
    <mergeCell ref="R13:S13"/>
    <mergeCell ref="R14:S14"/>
    <mergeCell ref="L18:M18"/>
  </mergeCells>
  <phoneticPr fontId="1"/>
  <conditionalFormatting sqref="F8:G15">
    <cfRule type="expression" dxfId="31" priority="23">
      <formula>$F$7="-"</formula>
    </cfRule>
  </conditionalFormatting>
  <conditionalFormatting sqref="H8:T15 F17:G28 H24:S28 T17:T28">
    <cfRule type="expression" dxfId="30" priority="19">
      <formula>F$7="-"</formula>
    </cfRule>
  </conditionalFormatting>
  <conditionalFormatting sqref="H17:I22">
    <cfRule type="expression" dxfId="29" priority="17">
      <formula>H$7="-"</formula>
    </cfRule>
  </conditionalFormatting>
  <conditionalFormatting sqref="J17:K22">
    <cfRule type="expression" dxfId="28" priority="16">
      <formula>J$7="-"</formula>
    </cfRule>
  </conditionalFormatting>
  <conditionalFormatting sqref="L17:M22">
    <cfRule type="expression" dxfId="27" priority="15">
      <formula>L$7="-"</formula>
    </cfRule>
  </conditionalFormatting>
  <conditionalFormatting sqref="N17:O22">
    <cfRule type="expression" dxfId="26" priority="14">
      <formula>N$7="-"</formula>
    </cfRule>
  </conditionalFormatting>
  <conditionalFormatting sqref="P17:Q22">
    <cfRule type="expression" dxfId="25" priority="13">
      <formula>P$7="-"</formula>
    </cfRule>
  </conditionalFormatting>
  <conditionalFormatting sqref="R17:S22">
    <cfRule type="expression" dxfId="24" priority="12">
      <formula>R$7="-"</formula>
    </cfRule>
  </conditionalFormatting>
  <conditionalFormatting sqref="H23:S23">
    <cfRule type="expression" dxfId="23" priority="2">
      <formula>H$7="-"</formula>
    </cfRule>
  </conditionalFormatting>
  <conditionalFormatting sqref="A44:T44">
    <cfRule type="notContainsBlanks" dxfId="22" priority="1">
      <formula>LEN(TRIM(A44))&gt;0</formula>
    </cfRule>
  </conditionalFormatting>
  <dataValidations count="5">
    <dataValidation type="list" allowBlank="1" showInputMessage="1" showErrorMessage="1" sqref="F21:T21 F23:T23 F18:S19">
      <formula1>INDIRECT(F17)</formula1>
    </dataValidation>
    <dataValidation type="list" allowBlank="1" showInputMessage="1" showErrorMessage="1" sqref="F17:S17">
      <formula1>暖房方式</formula1>
    </dataValidation>
    <dataValidation type="list" allowBlank="1" showInputMessage="1" showErrorMessage="1" sqref="F20:T20">
      <formula1>冷房方式</formula1>
    </dataValidation>
    <dataValidation type="list" allowBlank="1" showInputMessage="1" showErrorMessage="1" sqref="F22:T22">
      <formula1>換気方式</formula1>
    </dataValidation>
    <dataValidation type="list" allowBlank="1" showInputMessage="1" showErrorMessage="1" sqref="F24:T24">
      <formula1>給湯熱源</formula1>
    </dataValidation>
  </dataValidations>
  <pageMargins left="0.23622047244094491" right="0.19685039370078741" top="0.62992125984251968" bottom="0.62992125984251968" header="0.31496062992125984" footer="0.31496062992125984"/>
  <pageSetup paperSize="9" scale="96" orientation="portrait" verticalDpi="1200" r:id="rId1"/>
  <headerFooter>
    <oddHeader>&amp;R&amp;"メイリオ,レギュラー"&amp;10&amp;K00B050HOUSE OF THE YEAR IN ENERGY 2021</oddHeader>
    <oddFooter>&amp;C&amp;"メイリオ,レギュラー"&amp;9資料①&amp;A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view="pageBreakPreview" zoomScaleNormal="100" zoomScaleSheetLayoutView="100" workbookViewId="0">
      <selection sqref="A1:R1"/>
    </sheetView>
  </sheetViews>
  <sheetFormatPr defaultRowHeight="16.5" x14ac:dyDescent="0.15"/>
  <cols>
    <col min="1" max="1" width="3.125" style="1" customWidth="1"/>
    <col min="2" max="2" width="3.75" style="1" customWidth="1"/>
    <col min="3" max="3" width="5.625" style="4" customWidth="1"/>
    <col min="4" max="4" width="7" style="4" customWidth="1"/>
    <col min="5" max="5" width="9.5" style="4" customWidth="1"/>
    <col min="6" max="19" width="4.75" style="2" customWidth="1"/>
    <col min="20" max="20" width="9" style="1" customWidth="1"/>
    <col min="21" max="21" width="4.375" style="23" customWidth="1"/>
    <col min="22" max="22" width="56.25" style="21" customWidth="1"/>
  </cols>
  <sheetData>
    <row r="1" spans="1:22" ht="27" customHeight="1" thickTop="1" thickBot="1" x14ac:dyDescent="0.2">
      <c r="A1" s="103" t="s">
        <v>255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81" t="s">
        <v>268</v>
      </c>
      <c r="T1" s="181"/>
      <c r="V1" s="28" t="s">
        <v>63</v>
      </c>
    </row>
    <row r="2" spans="1:22" ht="18.75" customHeight="1" thickTop="1" thickBot="1" x14ac:dyDescent="0.2">
      <c r="B2" s="2" t="s">
        <v>88</v>
      </c>
    </row>
    <row r="3" spans="1:22" ht="18.75" customHeight="1" thickTop="1" thickBot="1" x14ac:dyDescent="0.2">
      <c r="B3" s="161" t="s">
        <v>77</v>
      </c>
      <c r="C3" s="161"/>
      <c r="D3" s="161"/>
      <c r="E3" s="161"/>
      <c r="F3" s="177" t="str">
        <f>IF(基本情報!E3&lt;&gt;"",基本情報!E3,"")</f>
        <v/>
      </c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23" t="s">
        <v>9</v>
      </c>
      <c r="V3" s="22" t="s">
        <v>78</v>
      </c>
    </row>
    <row r="4" spans="1:22" ht="18.75" customHeight="1" thickTop="1" x14ac:dyDescent="0.15">
      <c r="B4" s="161" t="s">
        <v>48</v>
      </c>
      <c r="C4" s="161"/>
      <c r="D4" s="161"/>
      <c r="E4" s="161"/>
      <c r="F4" s="177" t="str">
        <f>IF(基本情報!E16&lt;&gt;"",基本情報!E16,"")</f>
        <v/>
      </c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23" t="s">
        <v>9</v>
      </c>
      <c r="V4" s="73" t="s">
        <v>118</v>
      </c>
    </row>
    <row r="5" spans="1:22" ht="6" customHeight="1" x14ac:dyDescent="0.15">
      <c r="V5" s="75"/>
    </row>
    <row r="6" spans="1:22" ht="18" customHeight="1" thickBot="1" x14ac:dyDescent="0.2">
      <c r="B6" s="178" t="s">
        <v>0</v>
      </c>
      <c r="C6" s="179"/>
      <c r="D6" s="179"/>
      <c r="E6" s="180"/>
      <c r="F6" s="145">
        <v>1</v>
      </c>
      <c r="G6" s="146"/>
      <c r="H6" s="145">
        <v>2</v>
      </c>
      <c r="I6" s="146"/>
      <c r="J6" s="145">
        <v>3</v>
      </c>
      <c r="K6" s="146"/>
      <c r="L6" s="145">
        <v>4</v>
      </c>
      <c r="M6" s="146"/>
      <c r="N6" s="145">
        <v>5</v>
      </c>
      <c r="O6" s="146"/>
      <c r="P6" s="145">
        <v>6</v>
      </c>
      <c r="Q6" s="146"/>
      <c r="R6" s="145">
        <v>7</v>
      </c>
      <c r="S6" s="146"/>
      <c r="T6" s="3">
        <v>8</v>
      </c>
      <c r="V6" s="74"/>
    </row>
    <row r="7" spans="1:22" ht="18" customHeight="1" thickTop="1" x14ac:dyDescent="0.15">
      <c r="A7" s="153" t="s">
        <v>6</v>
      </c>
      <c r="B7" s="161" t="s">
        <v>49</v>
      </c>
      <c r="C7" s="161"/>
      <c r="D7" s="161"/>
      <c r="E7" s="161"/>
      <c r="F7" s="147" t="str">
        <f>IF(基本情報!F18="応募する","◯","-")</f>
        <v>-</v>
      </c>
      <c r="G7" s="148"/>
      <c r="H7" s="147" t="str">
        <f>IF(基本情報!H18="応募する","◯","-")</f>
        <v>-</v>
      </c>
      <c r="I7" s="148"/>
      <c r="J7" s="147" t="str">
        <f>IF(基本情報!J18="応募する","◯","-")</f>
        <v>-</v>
      </c>
      <c r="K7" s="148"/>
      <c r="L7" s="147" t="str">
        <f>IF(基本情報!L18="応募する","◯","-")</f>
        <v>-</v>
      </c>
      <c r="M7" s="148"/>
      <c r="N7" s="147" t="str">
        <f>IF(基本情報!F19="応募する","◯","-")</f>
        <v>-</v>
      </c>
      <c r="O7" s="148"/>
      <c r="P7" s="147" t="str">
        <f>IF(基本情報!H19="応募する","◯","-")</f>
        <v>-</v>
      </c>
      <c r="Q7" s="148"/>
      <c r="R7" s="147" t="str">
        <f>IF(基本情報!J19="応募する","◯","-")</f>
        <v>-</v>
      </c>
      <c r="S7" s="148"/>
      <c r="T7" s="29" t="str">
        <f>IF(基本情報!L19="応募する","◯","-")</f>
        <v>-</v>
      </c>
      <c r="U7" s="44"/>
      <c r="V7" s="73" t="s">
        <v>86</v>
      </c>
    </row>
    <row r="8" spans="1:22" ht="18" customHeight="1" x14ac:dyDescent="0.15">
      <c r="A8" s="154"/>
      <c r="B8" s="161" t="s">
        <v>1</v>
      </c>
      <c r="C8" s="161"/>
      <c r="D8" s="161"/>
      <c r="E8" s="161"/>
      <c r="F8" s="141"/>
      <c r="G8" s="142"/>
      <c r="H8" s="141"/>
      <c r="I8" s="142"/>
      <c r="J8" s="141"/>
      <c r="K8" s="142"/>
      <c r="L8" s="141"/>
      <c r="M8" s="142"/>
      <c r="N8" s="141"/>
      <c r="O8" s="142"/>
      <c r="P8" s="141"/>
      <c r="Q8" s="142"/>
      <c r="R8" s="141"/>
      <c r="S8" s="142"/>
      <c r="T8" s="30"/>
      <c r="U8" s="165" t="s">
        <v>9</v>
      </c>
      <c r="V8" s="75"/>
    </row>
    <row r="9" spans="1:22" ht="18" customHeight="1" thickBot="1" x14ac:dyDescent="0.2">
      <c r="A9" s="154"/>
      <c r="B9" s="161" t="s">
        <v>10</v>
      </c>
      <c r="C9" s="161"/>
      <c r="D9" s="161"/>
      <c r="E9" s="161"/>
      <c r="F9" s="141"/>
      <c r="G9" s="142"/>
      <c r="H9" s="141"/>
      <c r="I9" s="142"/>
      <c r="J9" s="141"/>
      <c r="K9" s="142"/>
      <c r="L9" s="141"/>
      <c r="M9" s="142"/>
      <c r="N9" s="141"/>
      <c r="O9" s="142"/>
      <c r="P9" s="141"/>
      <c r="Q9" s="142"/>
      <c r="R9" s="141"/>
      <c r="S9" s="142"/>
      <c r="T9" s="30"/>
      <c r="U9" s="165"/>
      <c r="V9" s="74"/>
    </row>
    <row r="10" spans="1:22" ht="18" customHeight="1" thickTop="1" x14ac:dyDescent="0.15">
      <c r="A10" s="154"/>
      <c r="B10" s="161" t="s">
        <v>84</v>
      </c>
      <c r="C10" s="161"/>
      <c r="D10" s="161"/>
      <c r="E10" s="161"/>
      <c r="F10" s="141"/>
      <c r="G10" s="142"/>
      <c r="H10" s="141"/>
      <c r="I10" s="142"/>
      <c r="J10" s="141"/>
      <c r="K10" s="142"/>
      <c r="L10" s="141"/>
      <c r="M10" s="142"/>
      <c r="N10" s="141"/>
      <c r="O10" s="142"/>
      <c r="P10" s="141"/>
      <c r="Q10" s="142"/>
      <c r="R10" s="141"/>
      <c r="S10" s="142"/>
      <c r="T10" s="30"/>
      <c r="U10" s="165"/>
      <c r="V10" s="73" t="s">
        <v>87</v>
      </c>
    </row>
    <row r="11" spans="1:22" ht="18" customHeight="1" x14ac:dyDescent="0.15">
      <c r="A11" s="154"/>
      <c r="B11" s="161" t="s">
        <v>2</v>
      </c>
      <c r="C11" s="161"/>
      <c r="D11" s="161"/>
      <c r="E11" s="161"/>
      <c r="F11" s="141"/>
      <c r="G11" s="142"/>
      <c r="H11" s="141"/>
      <c r="I11" s="142"/>
      <c r="J11" s="141"/>
      <c r="K11" s="142"/>
      <c r="L11" s="141"/>
      <c r="M11" s="142"/>
      <c r="N11" s="141"/>
      <c r="O11" s="142"/>
      <c r="P11" s="141"/>
      <c r="Q11" s="142"/>
      <c r="R11" s="141"/>
      <c r="S11" s="142"/>
      <c r="T11" s="30"/>
      <c r="U11" s="165"/>
      <c r="V11" s="75"/>
    </row>
    <row r="12" spans="1:22" ht="18" customHeight="1" x14ac:dyDescent="0.15">
      <c r="A12" s="154"/>
      <c r="B12" s="162" t="s">
        <v>11</v>
      </c>
      <c r="C12" s="162"/>
      <c r="D12" s="162"/>
      <c r="E12" s="162"/>
      <c r="F12" s="139"/>
      <c r="G12" s="140"/>
      <c r="H12" s="139"/>
      <c r="I12" s="140"/>
      <c r="J12" s="139"/>
      <c r="K12" s="140"/>
      <c r="L12" s="139"/>
      <c r="M12" s="140"/>
      <c r="N12" s="139"/>
      <c r="O12" s="140"/>
      <c r="P12" s="139"/>
      <c r="Q12" s="140"/>
      <c r="R12" s="139"/>
      <c r="S12" s="140"/>
      <c r="T12" s="31"/>
      <c r="U12" s="165"/>
      <c r="V12" s="75"/>
    </row>
    <row r="13" spans="1:22" ht="18" customHeight="1" x14ac:dyDescent="0.15">
      <c r="A13" s="154"/>
      <c r="B13" s="161" t="s">
        <v>3</v>
      </c>
      <c r="C13" s="161"/>
      <c r="D13" s="161"/>
      <c r="E13" s="161"/>
      <c r="F13" s="141"/>
      <c r="G13" s="142"/>
      <c r="H13" s="141"/>
      <c r="I13" s="142"/>
      <c r="J13" s="141"/>
      <c r="K13" s="142"/>
      <c r="L13" s="141"/>
      <c r="M13" s="142"/>
      <c r="N13" s="141"/>
      <c r="O13" s="142"/>
      <c r="P13" s="141"/>
      <c r="Q13" s="142"/>
      <c r="R13" s="141"/>
      <c r="S13" s="142"/>
      <c r="T13" s="30"/>
      <c r="U13" s="165"/>
      <c r="V13" s="75"/>
    </row>
    <row r="14" spans="1:22" ht="18" customHeight="1" x14ac:dyDescent="0.15">
      <c r="A14" s="154"/>
      <c r="B14" s="162" t="s">
        <v>12</v>
      </c>
      <c r="C14" s="162"/>
      <c r="D14" s="162"/>
      <c r="E14" s="162"/>
      <c r="F14" s="137"/>
      <c r="G14" s="138"/>
      <c r="H14" s="137"/>
      <c r="I14" s="138"/>
      <c r="J14" s="137"/>
      <c r="K14" s="138"/>
      <c r="L14" s="137"/>
      <c r="M14" s="138"/>
      <c r="N14" s="137"/>
      <c r="O14" s="138"/>
      <c r="P14" s="137"/>
      <c r="Q14" s="138"/>
      <c r="R14" s="137"/>
      <c r="S14" s="138"/>
      <c r="T14" s="32"/>
      <c r="U14" s="165"/>
      <c r="V14" s="75"/>
    </row>
    <row r="15" spans="1:22" ht="18" customHeight="1" thickBot="1" x14ac:dyDescent="0.2">
      <c r="A15" s="155"/>
      <c r="B15" s="162" t="s">
        <v>13</v>
      </c>
      <c r="C15" s="162"/>
      <c r="D15" s="162"/>
      <c r="E15" s="162"/>
      <c r="F15" s="137"/>
      <c r="G15" s="138"/>
      <c r="H15" s="137"/>
      <c r="I15" s="138"/>
      <c r="J15" s="137"/>
      <c r="K15" s="138"/>
      <c r="L15" s="137"/>
      <c r="M15" s="138"/>
      <c r="N15" s="137"/>
      <c r="O15" s="138"/>
      <c r="P15" s="137"/>
      <c r="Q15" s="138"/>
      <c r="R15" s="137"/>
      <c r="S15" s="138"/>
      <c r="T15" s="32"/>
      <c r="U15" s="165"/>
      <c r="V15" s="74"/>
    </row>
    <row r="16" spans="1:22" ht="6" customHeight="1" thickTop="1" thickBot="1" x14ac:dyDescent="0.2"/>
    <row r="17" spans="1:22" ht="18.75" customHeight="1" thickTop="1" x14ac:dyDescent="0.15">
      <c r="A17" s="156" t="s">
        <v>7</v>
      </c>
      <c r="B17" s="182" t="s">
        <v>14</v>
      </c>
      <c r="C17" s="183"/>
      <c r="D17" s="183"/>
      <c r="E17" s="184"/>
      <c r="F17" s="143"/>
      <c r="G17" s="144"/>
      <c r="H17" s="143"/>
      <c r="I17" s="144"/>
      <c r="J17" s="143"/>
      <c r="K17" s="144"/>
      <c r="L17" s="143"/>
      <c r="M17" s="144"/>
      <c r="N17" s="143"/>
      <c r="O17" s="144"/>
      <c r="P17" s="143"/>
      <c r="Q17" s="144"/>
      <c r="R17" s="143"/>
      <c r="S17" s="144"/>
      <c r="T17" s="64"/>
      <c r="U17" s="167" t="s">
        <v>9</v>
      </c>
      <c r="V17" s="172" t="s">
        <v>119</v>
      </c>
    </row>
    <row r="18" spans="1:22" ht="18.75" customHeight="1" x14ac:dyDescent="0.15">
      <c r="A18" s="156"/>
      <c r="B18" s="182" t="s">
        <v>50</v>
      </c>
      <c r="C18" s="183"/>
      <c r="D18" s="183"/>
      <c r="E18" s="184"/>
      <c r="F18" s="143"/>
      <c r="G18" s="144"/>
      <c r="H18" s="143"/>
      <c r="I18" s="144"/>
      <c r="J18" s="143"/>
      <c r="K18" s="144"/>
      <c r="L18" s="143"/>
      <c r="M18" s="144"/>
      <c r="N18" s="143"/>
      <c r="O18" s="144"/>
      <c r="P18" s="143"/>
      <c r="Q18" s="144"/>
      <c r="R18" s="143"/>
      <c r="S18" s="144"/>
      <c r="T18" s="64"/>
      <c r="U18" s="167"/>
      <c r="V18" s="75"/>
    </row>
    <row r="19" spans="1:22" ht="18.75" customHeight="1" x14ac:dyDescent="0.15">
      <c r="A19" s="156"/>
      <c r="B19" s="182" t="s">
        <v>51</v>
      </c>
      <c r="C19" s="183"/>
      <c r="D19" s="183"/>
      <c r="E19" s="184"/>
      <c r="F19" s="143"/>
      <c r="G19" s="144"/>
      <c r="H19" s="143"/>
      <c r="I19" s="144"/>
      <c r="J19" s="143"/>
      <c r="K19" s="144"/>
      <c r="L19" s="143"/>
      <c r="M19" s="144"/>
      <c r="N19" s="143"/>
      <c r="O19" s="144"/>
      <c r="P19" s="143"/>
      <c r="Q19" s="144"/>
      <c r="R19" s="143"/>
      <c r="S19" s="144"/>
      <c r="T19" s="64"/>
      <c r="U19" s="167"/>
      <c r="V19" s="75"/>
    </row>
    <row r="20" spans="1:22" ht="18.75" customHeight="1" x14ac:dyDescent="0.15">
      <c r="A20" s="156"/>
      <c r="B20" s="182" t="s">
        <v>23</v>
      </c>
      <c r="C20" s="183"/>
      <c r="D20" s="183"/>
      <c r="E20" s="184"/>
      <c r="F20" s="143"/>
      <c r="G20" s="144"/>
      <c r="H20" s="143"/>
      <c r="I20" s="144"/>
      <c r="J20" s="143"/>
      <c r="K20" s="144"/>
      <c r="L20" s="143"/>
      <c r="M20" s="144"/>
      <c r="N20" s="143"/>
      <c r="O20" s="144"/>
      <c r="P20" s="143"/>
      <c r="Q20" s="144"/>
      <c r="R20" s="143"/>
      <c r="S20" s="144"/>
      <c r="T20" s="37"/>
      <c r="U20" s="167"/>
      <c r="V20" s="75"/>
    </row>
    <row r="21" spans="1:22" ht="18.75" customHeight="1" x14ac:dyDescent="0.15">
      <c r="A21" s="156"/>
      <c r="B21" s="182" t="s">
        <v>52</v>
      </c>
      <c r="C21" s="183"/>
      <c r="D21" s="183"/>
      <c r="E21" s="184"/>
      <c r="F21" s="143"/>
      <c r="G21" s="144"/>
      <c r="H21" s="143"/>
      <c r="I21" s="144"/>
      <c r="J21" s="143"/>
      <c r="K21" s="144"/>
      <c r="L21" s="143"/>
      <c r="M21" s="144"/>
      <c r="N21" s="143"/>
      <c r="O21" s="144"/>
      <c r="P21" s="143"/>
      <c r="Q21" s="144"/>
      <c r="R21" s="143"/>
      <c r="S21" s="144"/>
      <c r="T21" s="37"/>
      <c r="U21" s="167"/>
      <c r="V21" s="75"/>
    </row>
    <row r="22" spans="1:22" ht="18.75" customHeight="1" x14ac:dyDescent="0.15">
      <c r="A22" s="156"/>
      <c r="B22" s="182" t="s">
        <v>4</v>
      </c>
      <c r="C22" s="183"/>
      <c r="D22" s="183"/>
      <c r="E22" s="184"/>
      <c r="F22" s="143"/>
      <c r="G22" s="144"/>
      <c r="H22" s="143"/>
      <c r="I22" s="144"/>
      <c r="J22" s="143"/>
      <c r="K22" s="144"/>
      <c r="L22" s="143"/>
      <c r="M22" s="144"/>
      <c r="N22" s="143"/>
      <c r="O22" s="144"/>
      <c r="P22" s="143"/>
      <c r="Q22" s="144"/>
      <c r="R22" s="143"/>
      <c r="S22" s="144"/>
      <c r="T22" s="37"/>
      <c r="U22" s="167"/>
      <c r="V22" s="75"/>
    </row>
    <row r="23" spans="1:22" ht="18.75" customHeight="1" x14ac:dyDescent="0.15">
      <c r="A23" s="156"/>
      <c r="B23" s="182" t="s">
        <v>53</v>
      </c>
      <c r="C23" s="183"/>
      <c r="D23" s="183"/>
      <c r="E23" s="184"/>
      <c r="F23" s="143"/>
      <c r="G23" s="144"/>
      <c r="H23" s="143"/>
      <c r="I23" s="144"/>
      <c r="J23" s="143"/>
      <c r="K23" s="144"/>
      <c r="L23" s="143"/>
      <c r="M23" s="144"/>
      <c r="N23" s="143"/>
      <c r="O23" s="144"/>
      <c r="P23" s="143"/>
      <c r="Q23" s="144"/>
      <c r="R23" s="143"/>
      <c r="S23" s="144"/>
      <c r="T23" s="37"/>
      <c r="U23" s="167"/>
      <c r="V23" s="75"/>
    </row>
    <row r="24" spans="1:22" ht="18.75" customHeight="1" x14ac:dyDescent="0.15">
      <c r="A24" s="156"/>
      <c r="B24" s="182" t="s">
        <v>5</v>
      </c>
      <c r="C24" s="183"/>
      <c r="D24" s="183"/>
      <c r="E24" s="184"/>
      <c r="F24" s="143"/>
      <c r="G24" s="144"/>
      <c r="H24" s="143"/>
      <c r="I24" s="144"/>
      <c r="J24" s="143"/>
      <c r="K24" s="144"/>
      <c r="L24" s="143"/>
      <c r="M24" s="144"/>
      <c r="N24" s="143"/>
      <c r="O24" s="144"/>
      <c r="P24" s="143"/>
      <c r="Q24" s="144"/>
      <c r="R24" s="143"/>
      <c r="S24" s="144"/>
      <c r="T24" s="37"/>
      <c r="U24" s="167"/>
      <c r="V24" s="75"/>
    </row>
    <row r="25" spans="1:22" ht="18.75" customHeight="1" thickBot="1" x14ac:dyDescent="0.2">
      <c r="A25" s="156"/>
      <c r="B25" s="182" t="s">
        <v>46</v>
      </c>
      <c r="C25" s="183"/>
      <c r="D25" s="183"/>
      <c r="E25" s="184"/>
      <c r="F25" s="151"/>
      <c r="G25" s="152"/>
      <c r="H25" s="151"/>
      <c r="I25" s="152"/>
      <c r="J25" s="151"/>
      <c r="K25" s="152"/>
      <c r="L25" s="151"/>
      <c r="M25" s="152"/>
      <c r="N25" s="151"/>
      <c r="O25" s="152"/>
      <c r="P25" s="151"/>
      <c r="Q25" s="152"/>
      <c r="R25" s="151"/>
      <c r="S25" s="152"/>
      <c r="T25" s="33"/>
      <c r="U25" s="167"/>
      <c r="V25" s="74"/>
    </row>
    <row r="26" spans="1:22" ht="18.75" customHeight="1" thickTop="1" x14ac:dyDescent="0.15">
      <c r="A26" s="156"/>
      <c r="B26" s="182" t="s">
        <v>81</v>
      </c>
      <c r="C26" s="183"/>
      <c r="D26" s="183"/>
      <c r="E26" s="184"/>
      <c r="F26" s="149"/>
      <c r="G26" s="150"/>
      <c r="H26" s="149"/>
      <c r="I26" s="150"/>
      <c r="J26" s="149"/>
      <c r="K26" s="150"/>
      <c r="L26" s="149"/>
      <c r="M26" s="150"/>
      <c r="N26" s="149"/>
      <c r="O26" s="150"/>
      <c r="P26" s="149"/>
      <c r="Q26" s="150"/>
      <c r="R26" s="149"/>
      <c r="S26" s="150"/>
      <c r="T26" s="38"/>
      <c r="U26" s="167"/>
      <c r="V26" s="73" t="s">
        <v>254</v>
      </c>
    </row>
    <row r="27" spans="1:22" ht="18.75" customHeight="1" x14ac:dyDescent="0.15">
      <c r="A27" s="156"/>
      <c r="B27" s="182" t="s">
        <v>82</v>
      </c>
      <c r="C27" s="183"/>
      <c r="D27" s="183"/>
      <c r="E27" s="184"/>
      <c r="F27" s="149"/>
      <c r="G27" s="150"/>
      <c r="H27" s="149"/>
      <c r="I27" s="150"/>
      <c r="J27" s="149"/>
      <c r="K27" s="150"/>
      <c r="L27" s="149"/>
      <c r="M27" s="150"/>
      <c r="N27" s="149"/>
      <c r="O27" s="150"/>
      <c r="P27" s="149"/>
      <c r="Q27" s="150"/>
      <c r="R27" s="149"/>
      <c r="S27" s="150"/>
      <c r="T27" s="38"/>
      <c r="U27" s="167"/>
      <c r="V27" s="75"/>
    </row>
    <row r="28" spans="1:22" ht="18.75" customHeight="1" x14ac:dyDescent="0.15">
      <c r="A28" s="156"/>
      <c r="B28" s="182" t="s">
        <v>47</v>
      </c>
      <c r="C28" s="183"/>
      <c r="D28" s="183"/>
      <c r="E28" s="184"/>
      <c r="F28" s="151"/>
      <c r="G28" s="152"/>
      <c r="H28" s="151"/>
      <c r="I28" s="152"/>
      <c r="J28" s="151"/>
      <c r="K28" s="152"/>
      <c r="L28" s="151"/>
      <c r="M28" s="152"/>
      <c r="N28" s="151"/>
      <c r="O28" s="152"/>
      <c r="P28" s="151"/>
      <c r="Q28" s="152"/>
      <c r="R28" s="151"/>
      <c r="S28" s="152"/>
      <c r="T28" s="33"/>
      <c r="U28" s="167"/>
      <c r="V28" s="75"/>
    </row>
    <row r="29" spans="1:22" ht="6.75" customHeight="1" x14ac:dyDescent="0.15"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V29" s="75"/>
    </row>
    <row r="30" spans="1:22" ht="18" customHeight="1" x14ac:dyDescent="0.15">
      <c r="A30" s="196" t="s">
        <v>8</v>
      </c>
      <c r="B30" s="207" t="s">
        <v>0</v>
      </c>
      <c r="C30" s="208"/>
      <c r="D30" s="208"/>
      <c r="E30" s="209"/>
      <c r="F30" s="159">
        <v>1</v>
      </c>
      <c r="G30" s="160"/>
      <c r="H30" s="159">
        <v>2</v>
      </c>
      <c r="I30" s="160"/>
      <c r="J30" s="159">
        <v>3</v>
      </c>
      <c r="K30" s="160"/>
      <c r="L30" s="159">
        <v>4</v>
      </c>
      <c r="M30" s="160"/>
      <c r="N30" s="159">
        <v>5</v>
      </c>
      <c r="O30" s="160"/>
      <c r="P30" s="159">
        <v>6</v>
      </c>
      <c r="Q30" s="160"/>
      <c r="R30" s="159">
        <v>7</v>
      </c>
      <c r="S30" s="160"/>
      <c r="T30" s="57">
        <v>8</v>
      </c>
      <c r="V30" s="75"/>
    </row>
    <row r="31" spans="1:22" ht="22.5" customHeight="1" x14ac:dyDescent="0.15">
      <c r="A31" s="196"/>
      <c r="B31" s="185" t="s">
        <v>120</v>
      </c>
      <c r="C31" s="186"/>
      <c r="D31" s="163" t="s">
        <v>83</v>
      </c>
      <c r="E31" s="164"/>
      <c r="F31" s="157"/>
      <c r="G31" s="158"/>
      <c r="H31" s="157"/>
      <c r="I31" s="158"/>
      <c r="J31" s="157"/>
      <c r="K31" s="158"/>
      <c r="L31" s="157"/>
      <c r="M31" s="158"/>
      <c r="N31" s="157"/>
      <c r="O31" s="158"/>
      <c r="P31" s="157"/>
      <c r="Q31" s="158"/>
      <c r="R31" s="157"/>
      <c r="S31" s="158"/>
      <c r="T31" s="45"/>
      <c r="U31" s="176" t="s">
        <v>9</v>
      </c>
      <c r="V31" s="75"/>
    </row>
    <row r="32" spans="1:22" ht="22.5" customHeight="1" x14ac:dyDescent="0.15">
      <c r="A32" s="196"/>
      <c r="B32" s="187"/>
      <c r="C32" s="188"/>
      <c r="D32" s="163" t="s">
        <v>93</v>
      </c>
      <c r="E32" s="164"/>
      <c r="F32" s="157"/>
      <c r="G32" s="158"/>
      <c r="H32" s="157"/>
      <c r="I32" s="158"/>
      <c r="J32" s="157"/>
      <c r="K32" s="158"/>
      <c r="L32" s="157"/>
      <c r="M32" s="158"/>
      <c r="N32" s="157"/>
      <c r="O32" s="158"/>
      <c r="P32" s="157"/>
      <c r="Q32" s="158"/>
      <c r="R32" s="157"/>
      <c r="S32" s="158"/>
      <c r="T32" s="45"/>
      <c r="U32" s="176"/>
      <c r="V32" s="75"/>
    </row>
    <row r="33" spans="1:22" ht="22.5" customHeight="1" x14ac:dyDescent="0.15">
      <c r="A33" s="196"/>
      <c r="B33" s="187"/>
      <c r="C33" s="188"/>
      <c r="D33" s="163" t="s">
        <v>94</v>
      </c>
      <c r="E33" s="164"/>
      <c r="F33" s="157"/>
      <c r="G33" s="158"/>
      <c r="H33" s="157"/>
      <c r="I33" s="158"/>
      <c r="J33" s="157"/>
      <c r="K33" s="158"/>
      <c r="L33" s="157"/>
      <c r="M33" s="158"/>
      <c r="N33" s="157"/>
      <c r="O33" s="158"/>
      <c r="P33" s="157"/>
      <c r="Q33" s="158"/>
      <c r="R33" s="157"/>
      <c r="S33" s="158"/>
      <c r="T33" s="45"/>
      <c r="U33" s="176"/>
      <c r="V33" s="75"/>
    </row>
    <row r="34" spans="1:22" ht="16.5" customHeight="1" x14ac:dyDescent="0.15">
      <c r="A34" s="196"/>
      <c r="B34" s="189"/>
      <c r="C34" s="190"/>
      <c r="D34" s="191" t="s">
        <v>263</v>
      </c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4"/>
      <c r="U34" s="66"/>
      <c r="V34" s="75"/>
    </row>
    <row r="35" spans="1:22" ht="36" customHeight="1" thickBot="1" x14ac:dyDescent="0.2">
      <c r="A35" s="196"/>
      <c r="B35" s="76" t="s">
        <v>130</v>
      </c>
      <c r="C35" s="76"/>
      <c r="D35" s="76"/>
      <c r="E35" s="76"/>
      <c r="F35" s="204" t="s">
        <v>123</v>
      </c>
      <c r="G35" s="205"/>
      <c r="H35" s="205"/>
      <c r="I35" s="206"/>
      <c r="J35" s="168">
        <f>SUMIF(F7:T7,"◯",F31:T31)</f>
        <v>0</v>
      </c>
      <c r="K35" s="168"/>
      <c r="L35" s="168"/>
      <c r="M35" s="168"/>
      <c r="N35" s="204" t="s">
        <v>124</v>
      </c>
      <c r="O35" s="205"/>
      <c r="P35" s="205"/>
      <c r="Q35" s="206"/>
      <c r="R35" s="168">
        <f>SUM(F31:T31)</f>
        <v>0</v>
      </c>
      <c r="S35" s="168"/>
      <c r="T35" s="168"/>
      <c r="U35" s="41"/>
      <c r="V35" s="74"/>
    </row>
    <row r="36" spans="1:22" ht="7.5" customHeight="1" thickTop="1" thickBot="1" x14ac:dyDescent="0.2">
      <c r="A36" s="4"/>
      <c r="B36" s="4"/>
      <c r="V36" s="43"/>
    </row>
    <row r="37" spans="1:22" ht="54" customHeight="1" thickTop="1" x14ac:dyDescent="0.15">
      <c r="A37" s="194" t="s">
        <v>85</v>
      </c>
      <c r="B37" s="173" t="s">
        <v>257</v>
      </c>
      <c r="C37" s="174"/>
      <c r="D37" s="174"/>
      <c r="E37" s="174"/>
      <c r="F37" s="174"/>
      <c r="G37" s="174"/>
      <c r="H37" s="174"/>
      <c r="I37" s="174"/>
      <c r="J37" s="174"/>
      <c r="K37" s="175"/>
      <c r="L37" s="169" t="s">
        <v>247</v>
      </c>
      <c r="M37" s="169"/>
      <c r="N37" s="169"/>
      <c r="O37" s="169"/>
      <c r="V37" s="73" t="s">
        <v>253</v>
      </c>
    </row>
    <row r="38" spans="1:22" ht="20.25" customHeight="1" x14ac:dyDescent="0.15">
      <c r="A38" s="194"/>
      <c r="B38" s="202" t="s">
        <v>97</v>
      </c>
      <c r="C38" s="202"/>
      <c r="D38" s="202"/>
      <c r="E38" s="198" t="s">
        <v>98</v>
      </c>
      <c r="F38" s="198"/>
      <c r="G38" s="198"/>
      <c r="H38" s="198"/>
      <c r="I38" s="198"/>
      <c r="J38" s="198"/>
      <c r="K38" s="198"/>
      <c r="L38" s="170"/>
      <c r="M38" s="170"/>
      <c r="N38" s="170"/>
      <c r="O38" s="170"/>
      <c r="P38" s="192" t="s">
        <v>265</v>
      </c>
      <c r="Q38" s="192"/>
      <c r="R38" s="192"/>
      <c r="S38" s="192"/>
      <c r="T38" s="192"/>
      <c r="U38" s="195" t="s">
        <v>9</v>
      </c>
      <c r="V38" s="75"/>
    </row>
    <row r="39" spans="1:22" ht="20.25" customHeight="1" x14ac:dyDescent="0.15">
      <c r="A39" s="194"/>
      <c r="B39" s="202"/>
      <c r="C39" s="202"/>
      <c r="D39" s="202"/>
      <c r="E39" s="199" t="s">
        <v>113</v>
      </c>
      <c r="F39" s="199"/>
      <c r="G39" s="199"/>
      <c r="H39" s="199"/>
      <c r="I39" s="199"/>
      <c r="J39" s="199"/>
      <c r="K39" s="199"/>
      <c r="L39" s="171"/>
      <c r="M39" s="171"/>
      <c r="N39" s="171"/>
      <c r="O39" s="171"/>
      <c r="P39" s="192"/>
      <c r="Q39" s="192"/>
      <c r="R39" s="192"/>
      <c r="S39" s="192"/>
      <c r="T39" s="192"/>
      <c r="U39" s="195"/>
      <c r="V39" s="75"/>
    </row>
    <row r="40" spans="1:22" ht="20.25" customHeight="1" x14ac:dyDescent="0.15">
      <c r="A40" s="194"/>
      <c r="B40" s="202" t="s">
        <v>114</v>
      </c>
      <c r="C40" s="202"/>
      <c r="D40" s="202"/>
      <c r="E40" s="200" t="s">
        <v>109</v>
      </c>
      <c r="F40" s="200"/>
      <c r="G40" s="200"/>
      <c r="H40" s="200"/>
      <c r="I40" s="200"/>
      <c r="J40" s="200"/>
      <c r="K40" s="200"/>
      <c r="L40" s="197"/>
      <c r="M40" s="197"/>
      <c r="N40" s="197"/>
      <c r="O40" s="197"/>
      <c r="P40" s="192"/>
      <c r="Q40" s="192"/>
      <c r="R40" s="192"/>
      <c r="S40" s="192"/>
      <c r="T40" s="192"/>
      <c r="U40" s="195"/>
      <c r="V40" s="75"/>
    </row>
    <row r="41" spans="1:22" ht="20.25" customHeight="1" x14ac:dyDescent="0.15">
      <c r="A41" s="194"/>
      <c r="B41" s="202"/>
      <c r="C41" s="202"/>
      <c r="D41" s="202"/>
      <c r="E41" s="201" t="s">
        <v>110</v>
      </c>
      <c r="F41" s="201"/>
      <c r="G41" s="201"/>
      <c r="H41" s="201"/>
      <c r="I41" s="201"/>
      <c r="J41" s="201"/>
      <c r="K41" s="201"/>
      <c r="L41" s="99"/>
      <c r="M41" s="99"/>
      <c r="N41" s="99"/>
      <c r="O41" s="99"/>
      <c r="P41" s="192"/>
      <c r="Q41" s="192"/>
      <c r="R41" s="192"/>
      <c r="S41" s="192"/>
      <c r="T41" s="192"/>
      <c r="U41" s="195"/>
      <c r="V41" s="75"/>
    </row>
    <row r="42" spans="1:22" ht="20.25" customHeight="1" x14ac:dyDescent="0.15">
      <c r="A42" s="194"/>
      <c r="B42" s="202"/>
      <c r="C42" s="202"/>
      <c r="D42" s="202"/>
      <c r="E42" s="201" t="s">
        <v>111</v>
      </c>
      <c r="F42" s="201"/>
      <c r="G42" s="201"/>
      <c r="H42" s="201"/>
      <c r="I42" s="201"/>
      <c r="J42" s="201"/>
      <c r="K42" s="201"/>
      <c r="L42" s="99"/>
      <c r="M42" s="99"/>
      <c r="N42" s="99"/>
      <c r="O42" s="99"/>
      <c r="P42" s="192"/>
      <c r="Q42" s="192"/>
      <c r="R42" s="192"/>
      <c r="S42" s="192"/>
      <c r="T42" s="192"/>
      <c r="U42" s="195"/>
      <c r="V42" s="75"/>
    </row>
    <row r="43" spans="1:22" ht="20.25" customHeight="1" thickBot="1" x14ac:dyDescent="0.2">
      <c r="A43" s="194"/>
      <c r="B43" s="202"/>
      <c r="C43" s="202"/>
      <c r="D43" s="202"/>
      <c r="E43" s="199" t="s">
        <v>112</v>
      </c>
      <c r="F43" s="199"/>
      <c r="G43" s="199"/>
      <c r="H43" s="199"/>
      <c r="I43" s="199"/>
      <c r="J43" s="199"/>
      <c r="K43" s="199"/>
      <c r="L43" s="203"/>
      <c r="M43" s="203"/>
      <c r="N43" s="203"/>
      <c r="O43" s="203"/>
      <c r="P43" s="192"/>
      <c r="Q43" s="192"/>
      <c r="R43" s="192"/>
      <c r="S43" s="192"/>
      <c r="T43" s="192"/>
      <c r="U43" s="195"/>
      <c r="V43" s="75"/>
    </row>
    <row r="44" spans="1:22" ht="17.25" customHeight="1" thickTop="1" thickBot="1" x14ac:dyDescent="0.2">
      <c r="A44" s="193" t="str">
        <f>IFERROR(VLOOKUP("Error",$D$46:$E$77,2,FALSE),"")</f>
        <v/>
      </c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V44" s="46" t="s">
        <v>237</v>
      </c>
    </row>
    <row r="45" spans="1:22" ht="17.25" thickTop="1" x14ac:dyDescent="0.15">
      <c r="V45" s="166"/>
    </row>
    <row r="46" spans="1:22" hidden="1" x14ac:dyDescent="0.15">
      <c r="C46" s="63" t="s">
        <v>149</v>
      </c>
      <c r="D46" t="str">
        <f>IF(AND(R35&gt;0,J35&lt;3),"Error","")</f>
        <v/>
      </c>
      <c r="E46" t="s">
        <v>165</v>
      </c>
      <c r="V46" s="166"/>
    </row>
    <row r="47" spans="1:22" hidden="1" x14ac:dyDescent="0.15">
      <c r="C47" s="63" t="s">
        <v>150</v>
      </c>
      <c r="D47" t="str">
        <f>IF(OR(F32&gt;F$31,H32&gt;H$31,J32&gt;J$31,L32&gt;L$31,N32&gt;N$31,P32&gt;P$31,R32&gt;R$31,T32&gt;T$31),"Error","")</f>
        <v/>
      </c>
      <c r="E47" t="s">
        <v>142</v>
      </c>
      <c r="V47" s="166"/>
    </row>
    <row r="48" spans="1:22" hidden="1" x14ac:dyDescent="0.15">
      <c r="C48" s="63" t="s">
        <v>151</v>
      </c>
      <c r="D48" t="str">
        <f>IF(OR(F33&gt;F$31,H33&gt;H$31,J33&gt;J$31,L33&gt;L$31,N33&gt;N$31,P33&gt;P$31,R33&gt;R$31,T33&gt;T$31),"Error","")</f>
        <v/>
      </c>
      <c r="E48" t="s">
        <v>143</v>
      </c>
    </row>
    <row r="49" spans="3:5" hidden="1" x14ac:dyDescent="0.15">
      <c r="C49" s="63" t="s">
        <v>152</v>
      </c>
      <c r="D49" t="str">
        <f>IF(L38&gt;$R$35,"Error","")</f>
        <v/>
      </c>
      <c r="E49" t="s">
        <v>166</v>
      </c>
    </row>
    <row r="50" spans="3:5" hidden="1" x14ac:dyDescent="0.15">
      <c r="C50" s="63" t="s">
        <v>153</v>
      </c>
      <c r="D50" t="str">
        <f>IF(L40&gt;$R$35,"Error","")</f>
        <v/>
      </c>
      <c r="E50" t="s">
        <v>167</v>
      </c>
    </row>
    <row r="51" spans="3:5" hidden="1" x14ac:dyDescent="0.15">
      <c r="C51" s="63" t="s">
        <v>154</v>
      </c>
      <c r="D51" t="str">
        <f>IF(L41&gt;$R$35,"Error","")</f>
        <v/>
      </c>
      <c r="E51" t="s">
        <v>168</v>
      </c>
    </row>
    <row r="52" spans="3:5" hidden="1" x14ac:dyDescent="0.15">
      <c r="C52" s="63" t="s">
        <v>155</v>
      </c>
      <c r="D52" t="str">
        <f>IF(L42&gt;$R$35,"Error","")</f>
        <v/>
      </c>
      <c r="E52" t="s">
        <v>169</v>
      </c>
    </row>
    <row r="53" spans="3:5" hidden="1" x14ac:dyDescent="0.15">
      <c r="C53" s="63" t="s">
        <v>156</v>
      </c>
      <c r="D53" t="str">
        <f>IF(L43&gt;L42,"Error","")</f>
        <v/>
      </c>
      <c r="E53" t="s">
        <v>148</v>
      </c>
    </row>
    <row r="54" spans="3:5" hidden="1" x14ac:dyDescent="0.15">
      <c r="C54" s="63" t="s">
        <v>212</v>
      </c>
      <c r="D54" s="4" t="str">
        <f>IF(AND(F$7="◯",COUNTBLANK(F$8:F$15)&gt;0),"Error","")</f>
        <v/>
      </c>
      <c r="E54" t="s">
        <v>188</v>
      </c>
    </row>
    <row r="55" spans="3:5" hidden="1" x14ac:dyDescent="0.15">
      <c r="C55" s="63" t="s">
        <v>213</v>
      </c>
      <c r="D55" s="4" t="str">
        <f>IF(AND(H$7="◯",COUNTBLANK(H$8:H$15)&gt;0),"Error","")</f>
        <v/>
      </c>
      <c r="E55" t="s">
        <v>189</v>
      </c>
    </row>
    <row r="56" spans="3:5" hidden="1" x14ac:dyDescent="0.15">
      <c r="C56" s="63" t="s">
        <v>214</v>
      </c>
      <c r="D56" s="4" t="str">
        <f>IF(AND(J$7="◯",COUNTBLANK(J$8:J$15)&gt;0),"Error","")</f>
        <v/>
      </c>
      <c r="E56" t="s">
        <v>190</v>
      </c>
    </row>
    <row r="57" spans="3:5" hidden="1" x14ac:dyDescent="0.15">
      <c r="C57" s="63" t="s">
        <v>215</v>
      </c>
      <c r="D57" s="4" t="str">
        <f>IF(AND(L$7="◯",COUNTBLANK(L$8:L$15)&gt;0),"Error","")</f>
        <v/>
      </c>
      <c r="E57" t="s">
        <v>191</v>
      </c>
    </row>
    <row r="58" spans="3:5" hidden="1" x14ac:dyDescent="0.15">
      <c r="C58" s="63" t="s">
        <v>216</v>
      </c>
      <c r="D58" s="4" t="str">
        <f>IF(AND(N$7="◯",COUNTBLANK(N$8:N$15)&gt;0),"Error","")</f>
        <v/>
      </c>
      <c r="E58" t="s">
        <v>192</v>
      </c>
    </row>
    <row r="59" spans="3:5" hidden="1" x14ac:dyDescent="0.15">
      <c r="C59" s="63" t="s">
        <v>217</v>
      </c>
      <c r="D59" s="4" t="str">
        <f>IF(AND(P$7="◯",COUNTBLANK(P$8:P$15)&gt;0),"Error","")</f>
        <v/>
      </c>
      <c r="E59" t="s">
        <v>193</v>
      </c>
    </row>
    <row r="60" spans="3:5" hidden="1" x14ac:dyDescent="0.15">
      <c r="C60" s="63" t="s">
        <v>218</v>
      </c>
      <c r="D60" s="4" t="str">
        <f>IF(AND(R$7="◯",COUNTBLANK(R$8:R$15)&gt;0),"Error","")</f>
        <v/>
      </c>
      <c r="E60" t="s">
        <v>194</v>
      </c>
    </row>
    <row r="61" spans="3:5" hidden="1" x14ac:dyDescent="0.15">
      <c r="C61" s="63" t="s">
        <v>219</v>
      </c>
      <c r="D61" s="4" t="str">
        <f>IF(AND(T$7="◯",COUNTBLANK(T$8:T$15)&gt;0),"Error","")</f>
        <v/>
      </c>
      <c r="E61" t="s">
        <v>195</v>
      </c>
    </row>
    <row r="62" spans="3:5" hidden="1" x14ac:dyDescent="0.15">
      <c r="C62" s="63" t="s">
        <v>220</v>
      </c>
      <c r="D62" s="4" t="str">
        <f>IF(AND(F$7="◯",OR(F$17="",F$20="",F$22="",F$24="",COUNTBLANK(F$26:F$28)&gt;0)),"Error","")</f>
        <v/>
      </c>
      <c r="E62" t="s">
        <v>196</v>
      </c>
    </row>
    <row r="63" spans="3:5" hidden="1" x14ac:dyDescent="0.15">
      <c r="C63" s="63" t="s">
        <v>221</v>
      </c>
      <c r="D63" s="4" t="str">
        <f>IF(AND(H$7="◯",OR(H$17="",H$20="",H$22="",H$24="",COUNTBLANK(H$26:H$28)&gt;0)),"Error","")</f>
        <v/>
      </c>
      <c r="E63" t="s">
        <v>197</v>
      </c>
    </row>
    <row r="64" spans="3:5" hidden="1" x14ac:dyDescent="0.15">
      <c r="C64" s="63" t="s">
        <v>222</v>
      </c>
      <c r="D64" s="4" t="str">
        <f>IF(AND(J$7="◯",OR(J$17="",J$20="",J$22="",J$24="",COUNTBLANK(J$26:J$28)&gt;0)),"Error","")</f>
        <v/>
      </c>
      <c r="E64" t="s">
        <v>198</v>
      </c>
    </row>
    <row r="65" spans="3:5" hidden="1" x14ac:dyDescent="0.15">
      <c r="C65" s="63" t="s">
        <v>223</v>
      </c>
      <c r="D65" s="4" t="str">
        <f>IF(AND(L$7="◯",OR(L$17="",L$20="",L$22="",L$24="",COUNTBLANK(L$26:L$28)&gt;0)),"Error","")</f>
        <v/>
      </c>
      <c r="E65" t="s">
        <v>199</v>
      </c>
    </row>
    <row r="66" spans="3:5" hidden="1" x14ac:dyDescent="0.15">
      <c r="C66" s="63" t="s">
        <v>224</v>
      </c>
      <c r="D66" s="4" t="str">
        <f>IF(AND(N$7="◯",OR(N$17="",N$20="",N$22="",N$24="",COUNTBLANK(N$26:N$28)&gt;0)),"Error","")</f>
        <v/>
      </c>
      <c r="E66" t="s">
        <v>200</v>
      </c>
    </row>
    <row r="67" spans="3:5" hidden="1" x14ac:dyDescent="0.15">
      <c r="C67" s="63" t="s">
        <v>225</v>
      </c>
      <c r="D67" s="4" t="str">
        <f>IF(AND(P$7="◯",OR(P$17="",P$20="",P$22="",P$24="",COUNTBLANK(P$26:P$28)&gt;0)),"Error","")</f>
        <v/>
      </c>
      <c r="E67" t="s">
        <v>201</v>
      </c>
    </row>
    <row r="68" spans="3:5" hidden="1" x14ac:dyDescent="0.15">
      <c r="C68" s="63" t="s">
        <v>226</v>
      </c>
      <c r="D68" s="4" t="str">
        <f>IF(AND(R$7="◯",OR(R$17="",R$20="",R$22="",R$24="",COUNTBLANK(R$26:R$28)&gt;0)),"Error","")</f>
        <v/>
      </c>
      <c r="E68" t="s">
        <v>202</v>
      </c>
    </row>
    <row r="69" spans="3:5" hidden="1" x14ac:dyDescent="0.15">
      <c r="C69" s="63" t="s">
        <v>227</v>
      </c>
      <c r="D69" s="4" t="str">
        <f>IF(AND(T$7="◯",OR(T$20="",T$22="",T$24="",COUNTBLANK(T$26:T$28)&gt;0)),"Error","")</f>
        <v/>
      </c>
      <c r="E69" t="s">
        <v>203</v>
      </c>
    </row>
    <row r="70" spans="3:5" hidden="1" x14ac:dyDescent="0.15">
      <c r="C70" s="63" t="s">
        <v>228</v>
      </c>
      <c r="D70" s="4" t="str">
        <f>IF(AND(F$7="◯",OR(F$31="",F$31=0)),"Error","")</f>
        <v/>
      </c>
      <c r="E70" t="s">
        <v>204</v>
      </c>
    </row>
    <row r="71" spans="3:5" hidden="1" x14ac:dyDescent="0.15">
      <c r="C71" s="63" t="s">
        <v>229</v>
      </c>
      <c r="D71" s="4" t="str">
        <f>IF(AND(H$7="◯",OR(H$31="",H$31=0)),"Error","")</f>
        <v/>
      </c>
      <c r="E71" t="s">
        <v>205</v>
      </c>
    </row>
    <row r="72" spans="3:5" hidden="1" x14ac:dyDescent="0.15">
      <c r="C72" s="63" t="s">
        <v>230</v>
      </c>
      <c r="D72" s="4" t="str">
        <f>IF(AND(J$7="◯",OR(J$31="",J$31=0)),"Error","")</f>
        <v/>
      </c>
      <c r="E72" t="s">
        <v>206</v>
      </c>
    </row>
    <row r="73" spans="3:5" hidden="1" x14ac:dyDescent="0.15">
      <c r="C73" s="63" t="s">
        <v>231</v>
      </c>
      <c r="D73" s="4" t="str">
        <f>IF(AND(L$7="◯",OR(L$31="",L$31=0)),"Error","")</f>
        <v/>
      </c>
      <c r="E73" t="s">
        <v>207</v>
      </c>
    </row>
    <row r="74" spans="3:5" hidden="1" x14ac:dyDescent="0.15">
      <c r="C74" s="63" t="s">
        <v>232</v>
      </c>
      <c r="D74" s="4" t="str">
        <f>IF(AND(N$7="◯",OR(N$31="",N$31=0)),"Error","")</f>
        <v/>
      </c>
      <c r="E74" t="s">
        <v>208</v>
      </c>
    </row>
    <row r="75" spans="3:5" hidden="1" x14ac:dyDescent="0.15">
      <c r="C75" s="63" t="s">
        <v>233</v>
      </c>
      <c r="D75" s="4" t="str">
        <f>IF(AND(P$7="◯",OR(P$31="",P$31=0)),"Error","")</f>
        <v/>
      </c>
      <c r="E75" t="s">
        <v>209</v>
      </c>
    </row>
    <row r="76" spans="3:5" hidden="1" x14ac:dyDescent="0.15">
      <c r="C76" s="63" t="s">
        <v>234</v>
      </c>
      <c r="D76" s="4" t="str">
        <f>IF(AND(R$7="◯",OR(R$31="",R$31=0)),"Error","")</f>
        <v/>
      </c>
      <c r="E76" t="s">
        <v>210</v>
      </c>
    </row>
    <row r="77" spans="3:5" hidden="1" x14ac:dyDescent="0.15">
      <c r="C77" s="63" t="s">
        <v>235</v>
      </c>
      <c r="D77" s="4" t="str">
        <f>IF(AND(T$7="◯",OR(T$31="",T$31=0)),"Error","")</f>
        <v/>
      </c>
      <c r="E77" t="s">
        <v>211</v>
      </c>
    </row>
  </sheetData>
  <mergeCells count="254">
    <mergeCell ref="B31:C34"/>
    <mergeCell ref="V26:V35"/>
    <mergeCell ref="A1:R1"/>
    <mergeCell ref="S1:T1"/>
    <mergeCell ref="B3:E3"/>
    <mergeCell ref="F3:T3"/>
    <mergeCell ref="B4:E4"/>
    <mergeCell ref="F4:T4"/>
    <mergeCell ref="V4:V6"/>
    <mergeCell ref="B6:E6"/>
    <mergeCell ref="F6:G6"/>
    <mergeCell ref="H6:I6"/>
    <mergeCell ref="J6:K6"/>
    <mergeCell ref="L6:M6"/>
    <mergeCell ref="N6:O6"/>
    <mergeCell ref="P6:Q6"/>
    <mergeCell ref="R6:S6"/>
    <mergeCell ref="N7:O7"/>
    <mergeCell ref="P7:Q7"/>
    <mergeCell ref="R7:S7"/>
    <mergeCell ref="V7:V9"/>
    <mergeCell ref="B8:E8"/>
    <mergeCell ref="F8:G8"/>
    <mergeCell ref="H8:I8"/>
    <mergeCell ref="J8:K8"/>
    <mergeCell ref="L8:M8"/>
    <mergeCell ref="N8:O8"/>
    <mergeCell ref="B7:E7"/>
    <mergeCell ref="F7:G7"/>
    <mergeCell ref="H7:I7"/>
    <mergeCell ref="J7:K7"/>
    <mergeCell ref="L7:M7"/>
    <mergeCell ref="P8:Q8"/>
    <mergeCell ref="R8:S8"/>
    <mergeCell ref="U8:U15"/>
    <mergeCell ref="B9:E9"/>
    <mergeCell ref="F9:G9"/>
    <mergeCell ref="H9:I9"/>
    <mergeCell ref="J9:K9"/>
    <mergeCell ref="L9:M9"/>
    <mergeCell ref="N9:O9"/>
    <mergeCell ref="P9:Q9"/>
    <mergeCell ref="F12:G12"/>
    <mergeCell ref="H12:I12"/>
    <mergeCell ref="J12:K12"/>
    <mergeCell ref="L12:M12"/>
    <mergeCell ref="R9:S9"/>
    <mergeCell ref="B10:E10"/>
    <mergeCell ref="F10:G10"/>
    <mergeCell ref="H10:I10"/>
    <mergeCell ref="J10:K10"/>
    <mergeCell ref="L10:M10"/>
    <mergeCell ref="N10:O10"/>
    <mergeCell ref="P10:Q10"/>
    <mergeCell ref="R10:S10"/>
    <mergeCell ref="J14:K14"/>
    <mergeCell ref="L14:M14"/>
    <mergeCell ref="N14:O14"/>
    <mergeCell ref="V10:V15"/>
    <mergeCell ref="B11:E11"/>
    <mergeCell ref="F11:G11"/>
    <mergeCell ref="H11:I11"/>
    <mergeCell ref="J11:K11"/>
    <mergeCell ref="L11:M11"/>
    <mergeCell ref="N11:O11"/>
    <mergeCell ref="P11:Q11"/>
    <mergeCell ref="R11:S11"/>
    <mergeCell ref="B12:E12"/>
    <mergeCell ref="N12:O12"/>
    <mergeCell ref="P12:Q12"/>
    <mergeCell ref="R12:S12"/>
    <mergeCell ref="B13:E13"/>
    <mergeCell ref="F13:G13"/>
    <mergeCell ref="H13:I13"/>
    <mergeCell ref="J13:K13"/>
    <mergeCell ref="L13:M13"/>
    <mergeCell ref="N13:O13"/>
    <mergeCell ref="P13:Q13"/>
    <mergeCell ref="R13:S13"/>
    <mergeCell ref="B14:E14"/>
    <mergeCell ref="F14:G14"/>
    <mergeCell ref="H14:I14"/>
    <mergeCell ref="P14:Q14"/>
    <mergeCell ref="R14:S14"/>
    <mergeCell ref="P15:Q15"/>
    <mergeCell ref="R15:S15"/>
    <mergeCell ref="A17:A28"/>
    <mergeCell ref="B17:E17"/>
    <mergeCell ref="F17:G17"/>
    <mergeCell ref="H17:I17"/>
    <mergeCell ref="J17:K17"/>
    <mergeCell ref="L17:M17"/>
    <mergeCell ref="N17:O17"/>
    <mergeCell ref="P17:Q17"/>
    <mergeCell ref="B15:E15"/>
    <mergeCell ref="F15:G15"/>
    <mergeCell ref="H15:I15"/>
    <mergeCell ref="J15:K15"/>
    <mergeCell ref="L15:M15"/>
    <mergeCell ref="N15:O15"/>
    <mergeCell ref="A7:A15"/>
    <mergeCell ref="R17:S17"/>
    <mergeCell ref="L21:M21"/>
    <mergeCell ref="N21:O21"/>
    <mergeCell ref="R21:S21"/>
    <mergeCell ref="U17:U28"/>
    <mergeCell ref="V17:V25"/>
    <mergeCell ref="B18:E18"/>
    <mergeCell ref="F18:G18"/>
    <mergeCell ref="H18:I18"/>
    <mergeCell ref="J18:K18"/>
    <mergeCell ref="L18:M18"/>
    <mergeCell ref="N18:O18"/>
    <mergeCell ref="P18:Q18"/>
    <mergeCell ref="R18:S18"/>
    <mergeCell ref="B19:E19"/>
    <mergeCell ref="F19:G19"/>
    <mergeCell ref="H19:I19"/>
    <mergeCell ref="J19:K19"/>
    <mergeCell ref="L19:M19"/>
    <mergeCell ref="N19:O19"/>
    <mergeCell ref="P19:Q19"/>
    <mergeCell ref="R19:S19"/>
    <mergeCell ref="P20:Q20"/>
    <mergeCell ref="R20:S20"/>
    <mergeCell ref="B21:E21"/>
    <mergeCell ref="F21:G21"/>
    <mergeCell ref="H21:I21"/>
    <mergeCell ref="J21:K21"/>
    <mergeCell ref="B20:E20"/>
    <mergeCell ref="F20:G20"/>
    <mergeCell ref="H20:I20"/>
    <mergeCell ref="J20:K20"/>
    <mergeCell ref="L20:M20"/>
    <mergeCell ref="N20:O20"/>
    <mergeCell ref="P22:Q22"/>
    <mergeCell ref="P21:Q21"/>
    <mergeCell ref="R22:S22"/>
    <mergeCell ref="B23:E23"/>
    <mergeCell ref="F23:G23"/>
    <mergeCell ref="H23:I23"/>
    <mergeCell ref="J23:K23"/>
    <mergeCell ref="L23:M23"/>
    <mergeCell ref="N23:O23"/>
    <mergeCell ref="P23:Q23"/>
    <mergeCell ref="R23:S23"/>
    <mergeCell ref="B22:E22"/>
    <mergeCell ref="F22:G22"/>
    <mergeCell ref="H22:I22"/>
    <mergeCell ref="J22:K22"/>
    <mergeCell ref="L22:M22"/>
    <mergeCell ref="N22:O22"/>
    <mergeCell ref="P24:Q24"/>
    <mergeCell ref="R24:S24"/>
    <mergeCell ref="B25:E25"/>
    <mergeCell ref="F25:G25"/>
    <mergeCell ref="H25:I25"/>
    <mergeCell ref="J25:K25"/>
    <mergeCell ref="L25:M25"/>
    <mergeCell ref="N25:O25"/>
    <mergeCell ref="P25:Q25"/>
    <mergeCell ref="R25:S25"/>
    <mergeCell ref="B24:E24"/>
    <mergeCell ref="F24:G24"/>
    <mergeCell ref="H24:I24"/>
    <mergeCell ref="J24:K24"/>
    <mergeCell ref="L24:M24"/>
    <mergeCell ref="N24:O24"/>
    <mergeCell ref="P26:Q26"/>
    <mergeCell ref="R26:S26"/>
    <mergeCell ref="B27:E27"/>
    <mergeCell ref="F27:G27"/>
    <mergeCell ref="H27:I27"/>
    <mergeCell ref="J27:K27"/>
    <mergeCell ref="L27:M27"/>
    <mergeCell ref="N27:O27"/>
    <mergeCell ref="P27:Q27"/>
    <mergeCell ref="B26:E26"/>
    <mergeCell ref="F26:G26"/>
    <mergeCell ref="H26:I26"/>
    <mergeCell ref="J26:K26"/>
    <mergeCell ref="L26:M26"/>
    <mergeCell ref="N26:O26"/>
    <mergeCell ref="R27:S27"/>
    <mergeCell ref="B28:E28"/>
    <mergeCell ref="F28:G28"/>
    <mergeCell ref="H28:I28"/>
    <mergeCell ref="J28:K28"/>
    <mergeCell ref="L28:M28"/>
    <mergeCell ref="N28:O28"/>
    <mergeCell ref="P28:Q28"/>
    <mergeCell ref="R28:S28"/>
    <mergeCell ref="N30:O30"/>
    <mergeCell ref="P30:Q30"/>
    <mergeCell ref="R30:S30"/>
    <mergeCell ref="U31:U33"/>
    <mergeCell ref="D32:E32"/>
    <mergeCell ref="F32:G32"/>
    <mergeCell ref="H32:I32"/>
    <mergeCell ref="J32:K32"/>
    <mergeCell ref="L32:M32"/>
    <mergeCell ref="N32:O32"/>
    <mergeCell ref="P32:Q32"/>
    <mergeCell ref="R32:S32"/>
    <mergeCell ref="D33:E33"/>
    <mergeCell ref="F33:G33"/>
    <mergeCell ref="H33:I33"/>
    <mergeCell ref="J33:K33"/>
    <mergeCell ref="L33:M33"/>
    <mergeCell ref="N33:O33"/>
    <mergeCell ref="P33:Q33"/>
    <mergeCell ref="R33:S33"/>
    <mergeCell ref="D31:E31"/>
    <mergeCell ref="F31:G31"/>
    <mergeCell ref="H31:I31"/>
    <mergeCell ref="J31:K31"/>
    <mergeCell ref="L31:M31"/>
    <mergeCell ref="N31:O31"/>
    <mergeCell ref="N35:Q35"/>
    <mergeCell ref="R35:T35"/>
    <mergeCell ref="A37:A43"/>
    <mergeCell ref="B37:K37"/>
    <mergeCell ref="L37:O37"/>
    <mergeCell ref="E40:K40"/>
    <mergeCell ref="L40:O40"/>
    <mergeCell ref="E41:K41"/>
    <mergeCell ref="A30:A35"/>
    <mergeCell ref="B35:E35"/>
    <mergeCell ref="F35:I35"/>
    <mergeCell ref="J35:M35"/>
    <mergeCell ref="B38:D39"/>
    <mergeCell ref="E38:K38"/>
    <mergeCell ref="L38:O38"/>
    <mergeCell ref="P31:Q31"/>
    <mergeCell ref="R31:S31"/>
    <mergeCell ref="B30:E30"/>
    <mergeCell ref="F30:G30"/>
    <mergeCell ref="H30:I30"/>
    <mergeCell ref="J30:K30"/>
    <mergeCell ref="L30:M30"/>
    <mergeCell ref="P38:T43"/>
    <mergeCell ref="D34:T34"/>
    <mergeCell ref="U38:U43"/>
    <mergeCell ref="E39:K39"/>
    <mergeCell ref="L39:O39"/>
    <mergeCell ref="B40:D43"/>
    <mergeCell ref="V45:V47"/>
    <mergeCell ref="L41:O41"/>
    <mergeCell ref="E42:K42"/>
    <mergeCell ref="L42:O42"/>
    <mergeCell ref="E43:K43"/>
    <mergeCell ref="L43:O43"/>
    <mergeCell ref="A44:T44"/>
    <mergeCell ref="V37:V43"/>
  </mergeCells>
  <phoneticPr fontId="1"/>
  <conditionalFormatting sqref="F8:G15">
    <cfRule type="expression" dxfId="21" priority="12">
      <formula>$F$7="-"</formula>
    </cfRule>
  </conditionalFormatting>
  <conditionalFormatting sqref="H8:T15 F17:G28 H24:S28 T20:T28">
    <cfRule type="expression" dxfId="20" priority="11">
      <formula>F$7="-"</formula>
    </cfRule>
  </conditionalFormatting>
  <conditionalFormatting sqref="H17:I22">
    <cfRule type="expression" dxfId="19" priority="10">
      <formula>H$7="-"</formula>
    </cfRule>
  </conditionalFormatting>
  <conditionalFormatting sqref="J17:K22">
    <cfRule type="expression" dxfId="18" priority="9">
      <formula>J$7="-"</formula>
    </cfRule>
  </conditionalFormatting>
  <conditionalFormatting sqref="L17:M22">
    <cfRule type="expression" dxfId="17" priority="8">
      <formula>L$7="-"</formula>
    </cfRule>
  </conditionalFormatting>
  <conditionalFormatting sqref="N17:O22">
    <cfRule type="expression" dxfId="16" priority="7">
      <formula>N$7="-"</formula>
    </cfRule>
  </conditionalFormatting>
  <conditionalFormatting sqref="P17:Q22">
    <cfRule type="expression" dxfId="15" priority="6">
      <formula>P$7="-"</formula>
    </cfRule>
  </conditionalFormatting>
  <conditionalFormatting sqref="R17:S22">
    <cfRule type="expression" dxfId="14" priority="5">
      <formula>R$7="-"</formula>
    </cfRule>
  </conditionalFormatting>
  <conditionalFormatting sqref="H23:S23">
    <cfRule type="expression" dxfId="13" priority="4">
      <formula>H$7="-"</formula>
    </cfRule>
  </conditionalFormatting>
  <conditionalFormatting sqref="T17:T19">
    <cfRule type="expression" dxfId="12" priority="2">
      <formula>T$7="-"</formula>
    </cfRule>
  </conditionalFormatting>
  <conditionalFormatting sqref="A44:T44">
    <cfRule type="notContainsBlanks" dxfId="11" priority="1">
      <formula>LEN(TRIM(A44))&gt;0</formula>
    </cfRule>
  </conditionalFormatting>
  <dataValidations count="5">
    <dataValidation type="list" allowBlank="1" showInputMessage="1" showErrorMessage="1" sqref="F24:T24">
      <formula1>給湯熱源</formula1>
    </dataValidation>
    <dataValidation type="list" allowBlank="1" showInputMessage="1" showErrorMessage="1" sqref="F22:T22">
      <formula1>換気方式</formula1>
    </dataValidation>
    <dataValidation type="list" allowBlank="1" showInputMessage="1" showErrorMessage="1" sqref="F20:T20">
      <formula1>冷房方式</formula1>
    </dataValidation>
    <dataValidation type="list" allowBlank="1" showInputMessage="1" showErrorMessage="1" sqref="F17:S17">
      <formula1>暖房方式</formula1>
    </dataValidation>
    <dataValidation type="list" allowBlank="1" showInputMessage="1" showErrorMessage="1" sqref="F21:T21 F23:T23 F18:S19">
      <formula1>INDIRECT(F17)</formula1>
    </dataValidation>
  </dataValidations>
  <pageMargins left="0.23622047244094491" right="0.19685039370078741" top="0.62992125984251968" bottom="0.62992125984251968" header="0.31496062992125984" footer="0.31496062992125984"/>
  <pageSetup paperSize="9" scale="96" orientation="portrait" verticalDpi="1200" r:id="rId1"/>
  <headerFooter>
    <oddHeader>&amp;R&amp;"メイリオ,レギュラー"&amp;10&amp;K00B050HOUSE OF THE YEAR IN ENERGY 2021</oddHeader>
    <oddFooter>&amp;C&amp;"メイリオ,レギュラー"&amp;9資料①&amp;A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view="pageBreakPreview" zoomScaleNormal="100" zoomScaleSheetLayoutView="100" workbookViewId="0">
      <selection sqref="A1:R1"/>
    </sheetView>
  </sheetViews>
  <sheetFormatPr defaultRowHeight="16.5" x14ac:dyDescent="0.15"/>
  <cols>
    <col min="1" max="1" width="3.125" style="1" customWidth="1"/>
    <col min="2" max="2" width="3.75" style="1" customWidth="1"/>
    <col min="3" max="3" width="5.625" style="4" customWidth="1"/>
    <col min="4" max="4" width="7" style="4" customWidth="1"/>
    <col min="5" max="5" width="9.5" style="4" customWidth="1"/>
    <col min="6" max="19" width="4.75" style="2" customWidth="1"/>
    <col min="20" max="20" width="9" style="1" customWidth="1"/>
    <col min="21" max="21" width="4.375" style="23" customWidth="1"/>
    <col min="22" max="22" width="56.25" style="21" customWidth="1"/>
  </cols>
  <sheetData>
    <row r="1" spans="1:22" ht="27" customHeight="1" thickTop="1" thickBot="1" x14ac:dyDescent="0.2">
      <c r="A1" s="103" t="s">
        <v>252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81" t="s">
        <v>269</v>
      </c>
      <c r="T1" s="181"/>
      <c r="V1" s="28" t="s">
        <v>63</v>
      </c>
    </row>
    <row r="2" spans="1:22" ht="18.75" customHeight="1" thickTop="1" thickBot="1" x14ac:dyDescent="0.2">
      <c r="B2" s="2" t="s">
        <v>88</v>
      </c>
    </row>
    <row r="3" spans="1:22" ht="18.75" customHeight="1" thickTop="1" thickBot="1" x14ac:dyDescent="0.2">
      <c r="B3" s="161" t="s">
        <v>77</v>
      </c>
      <c r="C3" s="161"/>
      <c r="D3" s="161"/>
      <c r="E3" s="161"/>
      <c r="F3" s="177" t="str">
        <f>IF(基本情報!E3&lt;&gt;"",基本情報!E3,"")</f>
        <v/>
      </c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23" t="s">
        <v>9</v>
      </c>
      <c r="V3" s="22" t="s">
        <v>78</v>
      </c>
    </row>
    <row r="4" spans="1:22" ht="18.75" customHeight="1" thickTop="1" x14ac:dyDescent="0.15">
      <c r="B4" s="161" t="s">
        <v>48</v>
      </c>
      <c r="C4" s="161"/>
      <c r="D4" s="161"/>
      <c r="E4" s="161"/>
      <c r="F4" s="177" t="str">
        <f>IF(基本情報!E22&lt;&gt;"",基本情報!E22,"")</f>
        <v/>
      </c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23" t="s">
        <v>9</v>
      </c>
      <c r="V4" s="73" t="s">
        <v>125</v>
      </c>
    </row>
    <row r="5" spans="1:22" ht="6" customHeight="1" x14ac:dyDescent="0.15">
      <c r="V5" s="75"/>
    </row>
    <row r="6" spans="1:22" ht="18" customHeight="1" thickBot="1" x14ac:dyDescent="0.2">
      <c r="B6" s="178" t="s">
        <v>0</v>
      </c>
      <c r="C6" s="179"/>
      <c r="D6" s="179"/>
      <c r="E6" s="180"/>
      <c r="F6" s="145">
        <v>1</v>
      </c>
      <c r="G6" s="146"/>
      <c r="H6" s="145">
        <v>2</v>
      </c>
      <c r="I6" s="146"/>
      <c r="J6" s="145">
        <v>3</v>
      </c>
      <c r="K6" s="146"/>
      <c r="L6" s="145">
        <v>4</v>
      </c>
      <c r="M6" s="146"/>
      <c r="N6" s="145">
        <v>5</v>
      </c>
      <c r="O6" s="146"/>
      <c r="P6" s="145">
        <v>6</v>
      </c>
      <c r="Q6" s="146"/>
      <c r="R6" s="145">
        <v>7</v>
      </c>
      <c r="S6" s="146"/>
      <c r="T6" s="3">
        <v>8</v>
      </c>
      <c r="V6" s="74"/>
    </row>
    <row r="7" spans="1:22" ht="18" customHeight="1" thickTop="1" x14ac:dyDescent="0.15">
      <c r="A7" s="153" t="s">
        <v>6</v>
      </c>
      <c r="B7" s="161" t="s">
        <v>49</v>
      </c>
      <c r="C7" s="161"/>
      <c r="D7" s="161"/>
      <c r="E7" s="161"/>
      <c r="F7" s="147" t="str">
        <f>IF(基本情報!F24="応募する","◯","-")</f>
        <v>-</v>
      </c>
      <c r="G7" s="148"/>
      <c r="H7" s="147" t="str">
        <f>IF(基本情報!H24="応募する","◯","-")</f>
        <v>-</v>
      </c>
      <c r="I7" s="148"/>
      <c r="J7" s="147" t="str">
        <f>IF(基本情報!J24="応募する","◯","-")</f>
        <v>-</v>
      </c>
      <c r="K7" s="148"/>
      <c r="L7" s="147" t="str">
        <f>IF(基本情報!L24="応募する","◯","-")</f>
        <v>-</v>
      </c>
      <c r="M7" s="148"/>
      <c r="N7" s="147" t="str">
        <f>IF(基本情報!F25="応募する","◯","-")</f>
        <v>-</v>
      </c>
      <c r="O7" s="148"/>
      <c r="P7" s="147" t="str">
        <f>IF(基本情報!H25="応募する","◯","-")</f>
        <v>-</v>
      </c>
      <c r="Q7" s="148"/>
      <c r="R7" s="147" t="str">
        <f>IF(基本情報!J25="応募する","◯","-")</f>
        <v>-</v>
      </c>
      <c r="S7" s="148"/>
      <c r="T7" s="29" t="str">
        <f>IF(基本情報!L25="応募する","◯","-")</f>
        <v>-</v>
      </c>
      <c r="U7" s="44"/>
      <c r="V7" s="73" t="s">
        <v>86</v>
      </c>
    </row>
    <row r="8" spans="1:22" ht="18" customHeight="1" x14ac:dyDescent="0.15">
      <c r="A8" s="154"/>
      <c r="B8" s="161" t="s">
        <v>1</v>
      </c>
      <c r="C8" s="161"/>
      <c r="D8" s="161"/>
      <c r="E8" s="161"/>
      <c r="F8" s="141"/>
      <c r="G8" s="142"/>
      <c r="H8" s="141"/>
      <c r="I8" s="142"/>
      <c r="J8" s="141"/>
      <c r="K8" s="142"/>
      <c r="L8" s="141"/>
      <c r="M8" s="142"/>
      <c r="N8" s="141"/>
      <c r="O8" s="142"/>
      <c r="P8" s="141"/>
      <c r="Q8" s="142"/>
      <c r="R8" s="141"/>
      <c r="S8" s="142"/>
      <c r="T8" s="30"/>
      <c r="U8" s="165" t="s">
        <v>9</v>
      </c>
      <c r="V8" s="75"/>
    </row>
    <row r="9" spans="1:22" ht="18" customHeight="1" thickBot="1" x14ac:dyDescent="0.2">
      <c r="A9" s="154"/>
      <c r="B9" s="161" t="s">
        <v>10</v>
      </c>
      <c r="C9" s="161"/>
      <c r="D9" s="161"/>
      <c r="E9" s="161"/>
      <c r="F9" s="141"/>
      <c r="G9" s="142"/>
      <c r="H9" s="141"/>
      <c r="I9" s="142"/>
      <c r="J9" s="141"/>
      <c r="K9" s="142"/>
      <c r="L9" s="141"/>
      <c r="M9" s="142"/>
      <c r="N9" s="141"/>
      <c r="O9" s="142"/>
      <c r="P9" s="141"/>
      <c r="Q9" s="142"/>
      <c r="R9" s="141"/>
      <c r="S9" s="142"/>
      <c r="T9" s="30"/>
      <c r="U9" s="165"/>
      <c r="V9" s="74"/>
    </row>
    <row r="10" spans="1:22" ht="18" customHeight="1" thickTop="1" x14ac:dyDescent="0.15">
      <c r="A10" s="154"/>
      <c r="B10" s="161" t="s">
        <v>84</v>
      </c>
      <c r="C10" s="161"/>
      <c r="D10" s="161"/>
      <c r="E10" s="161"/>
      <c r="F10" s="141"/>
      <c r="G10" s="142"/>
      <c r="H10" s="141"/>
      <c r="I10" s="142"/>
      <c r="J10" s="141"/>
      <c r="K10" s="142"/>
      <c r="L10" s="141"/>
      <c r="M10" s="142"/>
      <c r="N10" s="141"/>
      <c r="O10" s="142"/>
      <c r="P10" s="141"/>
      <c r="Q10" s="142"/>
      <c r="R10" s="141"/>
      <c r="S10" s="142"/>
      <c r="T10" s="30"/>
      <c r="U10" s="165"/>
      <c r="V10" s="73" t="s">
        <v>87</v>
      </c>
    </row>
    <row r="11" spans="1:22" ht="18" customHeight="1" x14ac:dyDescent="0.15">
      <c r="A11" s="154"/>
      <c r="B11" s="161" t="s">
        <v>2</v>
      </c>
      <c r="C11" s="161"/>
      <c r="D11" s="161"/>
      <c r="E11" s="161"/>
      <c r="F11" s="141"/>
      <c r="G11" s="142"/>
      <c r="H11" s="141"/>
      <c r="I11" s="142"/>
      <c r="J11" s="141"/>
      <c r="K11" s="142"/>
      <c r="L11" s="141"/>
      <c r="M11" s="142"/>
      <c r="N11" s="141"/>
      <c r="O11" s="142"/>
      <c r="P11" s="141"/>
      <c r="Q11" s="142"/>
      <c r="R11" s="141"/>
      <c r="S11" s="142"/>
      <c r="T11" s="30"/>
      <c r="U11" s="165"/>
      <c r="V11" s="75"/>
    </row>
    <row r="12" spans="1:22" ht="18" customHeight="1" x14ac:dyDescent="0.15">
      <c r="A12" s="154"/>
      <c r="B12" s="162" t="s">
        <v>11</v>
      </c>
      <c r="C12" s="162"/>
      <c r="D12" s="162"/>
      <c r="E12" s="162"/>
      <c r="F12" s="139"/>
      <c r="G12" s="140"/>
      <c r="H12" s="139"/>
      <c r="I12" s="140"/>
      <c r="J12" s="139"/>
      <c r="K12" s="140"/>
      <c r="L12" s="139"/>
      <c r="M12" s="140"/>
      <c r="N12" s="139"/>
      <c r="O12" s="140"/>
      <c r="P12" s="139"/>
      <c r="Q12" s="140"/>
      <c r="R12" s="139"/>
      <c r="S12" s="140"/>
      <c r="T12" s="31"/>
      <c r="U12" s="165"/>
      <c r="V12" s="75"/>
    </row>
    <row r="13" spans="1:22" ht="18" customHeight="1" x14ac:dyDescent="0.15">
      <c r="A13" s="154"/>
      <c r="B13" s="161" t="s">
        <v>3</v>
      </c>
      <c r="C13" s="161"/>
      <c r="D13" s="161"/>
      <c r="E13" s="161"/>
      <c r="F13" s="141"/>
      <c r="G13" s="142"/>
      <c r="H13" s="141"/>
      <c r="I13" s="142"/>
      <c r="J13" s="141"/>
      <c r="K13" s="142"/>
      <c r="L13" s="141"/>
      <c r="M13" s="142"/>
      <c r="N13" s="141"/>
      <c r="O13" s="142"/>
      <c r="P13" s="141"/>
      <c r="Q13" s="142"/>
      <c r="R13" s="141"/>
      <c r="S13" s="142"/>
      <c r="T13" s="30"/>
      <c r="U13" s="165"/>
      <c r="V13" s="75"/>
    </row>
    <row r="14" spans="1:22" ht="18" customHeight="1" x14ac:dyDescent="0.15">
      <c r="A14" s="154"/>
      <c r="B14" s="162" t="s">
        <v>12</v>
      </c>
      <c r="C14" s="162"/>
      <c r="D14" s="162"/>
      <c r="E14" s="162"/>
      <c r="F14" s="137"/>
      <c r="G14" s="138"/>
      <c r="H14" s="137"/>
      <c r="I14" s="138"/>
      <c r="J14" s="137"/>
      <c r="K14" s="138"/>
      <c r="L14" s="137"/>
      <c r="M14" s="138"/>
      <c r="N14" s="137"/>
      <c r="O14" s="138"/>
      <c r="P14" s="137"/>
      <c r="Q14" s="138"/>
      <c r="R14" s="137"/>
      <c r="S14" s="138"/>
      <c r="T14" s="32"/>
      <c r="U14" s="165"/>
      <c r="V14" s="75"/>
    </row>
    <row r="15" spans="1:22" ht="18" customHeight="1" thickBot="1" x14ac:dyDescent="0.2">
      <c r="A15" s="155"/>
      <c r="B15" s="162" t="s">
        <v>13</v>
      </c>
      <c r="C15" s="162"/>
      <c r="D15" s="162"/>
      <c r="E15" s="162"/>
      <c r="F15" s="137"/>
      <c r="G15" s="138"/>
      <c r="H15" s="137"/>
      <c r="I15" s="138"/>
      <c r="J15" s="137"/>
      <c r="K15" s="138"/>
      <c r="L15" s="137"/>
      <c r="M15" s="138"/>
      <c r="N15" s="137"/>
      <c r="O15" s="138"/>
      <c r="P15" s="137"/>
      <c r="Q15" s="138"/>
      <c r="R15" s="137"/>
      <c r="S15" s="138"/>
      <c r="T15" s="32"/>
      <c r="U15" s="165"/>
      <c r="V15" s="74"/>
    </row>
    <row r="16" spans="1:22" ht="6" customHeight="1" thickTop="1" thickBot="1" x14ac:dyDescent="0.2"/>
    <row r="17" spans="1:22" ht="18.75" customHeight="1" thickTop="1" x14ac:dyDescent="0.15">
      <c r="A17" s="156" t="s">
        <v>7</v>
      </c>
      <c r="B17" s="182" t="s">
        <v>14</v>
      </c>
      <c r="C17" s="183"/>
      <c r="D17" s="183"/>
      <c r="E17" s="184"/>
      <c r="F17" s="143"/>
      <c r="G17" s="144"/>
      <c r="H17" s="143"/>
      <c r="I17" s="144"/>
      <c r="J17" s="143"/>
      <c r="K17" s="144"/>
      <c r="L17" s="143"/>
      <c r="M17" s="144"/>
      <c r="N17" s="143"/>
      <c r="O17" s="144"/>
      <c r="P17" s="143"/>
      <c r="Q17" s="144"/>
      <c r="R17" s="143"/>
      <c r="S17" s="144"/>
      <c r="T17" s="64"/>
      <c r="U17" s="167" t="s">
        <v>9</v>
      </c>
      <c r="V17" s="172" t="s">
        <v>119</v>
      </c>
    </row>
    <row r="18" spans="1:22" ht="18.75" customHeight="1" x14ac:dyDescent="0.15">
      <c r="A18" s="156"/>
      <c r="B18" s="182" t="s">
        <v>50</v>
      </c>
      <c r="C18" s="183"/>
      <c r="D18" s="183"/>
      <c r="E18" s="184"/>
      <c r="F18" s="143"/>
      <c r="G18" s="144"/>
      <c r="H18" s="143"/>
      <c r="I18" s="144"/>
      <c r="J18" s="143"/>
      <c r="K18" s="144"/>
      <c r="L18" s="143"/>
      <c r="M18" s="144"/>
      <c r="N18" s="143"/>
      <c r="O18" s="144"/>
      <c r="P18" s="143"/>
      <c r="Q18" s="144"/>
      <c r="R18" s="143"/>
      <c r="S18" s="144"/>
      <c r="T18" s="64"/>
      <c r="U18" s="167"/>
      <c r="V18" s="75"/>
    </row>
    <row r="19" spans="1:22" ht="18.75" customHeight="1" x14ac:dyDescent="0.15">
      <c r="A19" s="156"/>
      <c r="B19" s="182" t="s">
        <v>51</v>
      </c>
      <c r="C19" s="183"/>
      <c r="D19" s="183"/>
      <c r="E19" s="184"/>
      <c r="F19" s="143"/>
      <c r="G19" s="144"/>
      <c r="H19" s="143"/>
      <c r="I19" s="144"/>
      <c r="J19" s="143"/>
      <c r="K19" s="144"/>
      <c r="L19" s="143"/>
      <c r="M19" s="144"/>
      <c r="N19" s="143"/>
      <c r="O19" s="144"/>
      <c r="P19" s="143"/>
      <c r="Q19" s="144"/>
      <c r="R19" s="143"/>
      <c r="S19" s="144"/>
      <c r="T19" s="64"/>
      <c r="U19" s="167"/>
      <c r="V19" s="75"/>
    </row>
    <row r="20" spans="1:22" ht="18.75" customHeight="1" x14ac:dyDescent="0.15">
      <c r="A20" s="156"/>
      <c r="B20" s="182" t="s">
        <v>23</v>
      </c>
      <c r="C20" s="183"/>
      <c r="D20" s="183"/>
      <c r="E20" s="184"/>
      <c r="F20" s="143"/>
      <c r="G20" s="144"/>
      <c r="H20" s="143"/>
      <c r="I20" s="144"/>
      <c r="J20" s="143"/>
      <c r="K20" s="144"/>
      <c r="L20" s="143"/>
      <c r="M20" s="144"/>
      <c r="N20" s="143"/>
      <c r="O20" s="144"/>
      <c r="P20" s="143"/>
      <c r="Q20" s="144"/>
      <c r="R20" s="143"/>
      <c r="S20" s="144"/>
      <c r="T20" s="37"/>
      <c r="U20" s="167"/>
      <c r="V20" s="75"/>
    </row>
    <row r="21" spans="1:22" ht="18.75" customHeight="1" x14ac:dyDescent="0.15">
      <c r="A21" s="156"/>
      <c r="B21" s="182" t="s">
        <v>52</v>
      </c>
      <c r="C21" s="183"/>
      <c r="D21" s="183"/>
      <c r="E21" s="184"/>
      <c r="F21" s="143"/>
      <c r="G21" s="144"/>
      <c r="H21" s="143"/>
      <c r="I21" s="144"/>
      <c r="J21" s="143"/>
      <c r="K21" s="144"/>
      <c r="L21" s="143"/>
      <c r="M21" s="144"/>
      <c r="N21" s="143"/>
      <c r="O21" s="144"/>
      <c r="P21" s="143"/>
      <c r="Q21" s="144"/>
      <c r="R21" s="143"/>
      <c r="S21" s="144"/>
      <c r="T21" s="37"/>
      <c r="U21" s="167"/>
      <c r="V21" s="75"/>
    </row>
    <row r="22" spans="1:22" ht="18.75" customHeight="1" x14ac:dyDescent="0.15">
      <c r="A22" s="156"/>
      <c r="B22" s="182" t="s">
        <v>4</v>
      </c>
      <c r="C22" s="183"/>
      <c r="D22" s="183"/>
      <c r="E22" s="184"/>
      <c r="F22" s="143"/>
      <c r="G22" s="144"/>
      <c r="H22" s="143"/>
      <c r="I22" s="144"/>
      <c r="J22" s="143"/>
      <c r="K22" s="144"/>
      <c r="L22" s="143"/>
      <c r="M22" s="144"/>
      <c r="N22" s="143"/>
      <c r="O22" s="144"/>
      <c r="P22" s="143"/>
      <c r="Q22" s="144"/>
      <c r="R22" s="143"/>
      <c r="S22" s="144"/>
      <c r="T22" s="37"/>
      <c r="U22" s="167"/>
      <c r="V22" s="75"/>
    </row>
    <row r="23" spans="1:22" ht="18.75" customHeight="1" x14ac:dyDescent="0.15">
      <c r="A23" s="156"/>
      <c r="B23" s="182" t="s">
        <v>53</v>
      </c>
      <c r="C23" s="183"/>
      <c r="D23" s="183"/>
      <c r="E23" s="184"/>
      <c r="F23" s="143"/>
      <c r="G23" s="144"/>
      <c r="H23" s="143"/>
      <c r="I23" s="144"/>
      <c r="J23" s="143"/>
      <c r="K23" s="144"/>
      <c r="L23" s="143"/>
      <c r="M23" s="144"/>
      <c r="N23" s="143"/>
      <c r="O23" s="144"/>
      <c r="P23" s="143"/>
      <c r="Q23" s="144"/>
      <c r="R23" s="143"/>
      <c r="S23" s="144"/>
      <c r="T23" s="37"/>
      <c r="U23" s="167"/>
      <c r="V23" s="75"/>
    </row>
    <row r="24" spans="1:22" ht="18.75" customHeight="1" x14ac:dyDescent="0.15">
      <c r="A24" s="156"/>
      <c r="B24" s="182" t="s">
        <v>5</v>
      </c>
      <c r="C24" s="183"/>
      <c r="D24" s="183"/>
      <c r="E24" s="184"/>
      <c r="F24" s="143"/>
      <c r="G24" s="144"/>
      <c r="H24" s="143"/>
      <c r="I24" s="144"/>
      <c r="J24" s="143"/>
      <c r="K24" s="144"/>
      <c r="L24" s="143"/>
      <c r="M24" s="144"/>
      <c r="N24" s="143"/>
      <c r="O24" s="144"/>
      <c r="P24" s="143"/>
      <c r="Q24" s="144"/>
      <c r="R24" s="143"/>
      <c r="S24" s="144"/>
      <c r="T24" s="37"/>
      <c r="U24" s="167"/>
      <c r="V24" s="75"/>
    </row>
    <row r="25" spans="1:22" ht="18.75" customHeight="1" thickBot="1" x14ac:dyDescent="0.2">
      <c r="A25" s="156"/>
      <c r="B25" s="182" t="s">
        <v>46</v>
      </c>
      <c r="C25" s="183"/>
      <c r="D25" s="183"/>
      <c r="E25" s="184"/>
      <c r="F25" s="151"/>
      <c r="G25" s="152"/>
      <c r="H25" s="151"/>
      <c r="I25" s="152"/>
      <c r="J25" s="151"/>
      <c r="K25" s="152"/>
      <c r="L25" s="151"/>
      <c r="M25" s="152"/>
      <c r="N25" s="151"/>
      <c r="O25" s="152"/>
      <c r="P25" s="151"/>
      <c r="Q25" s="152"/>
      <c r="R25" s="151"/>
      <c r="S25" s="152"/>
      <c r="T25" s="33"/>
      <c r="U25" s="167"/>
      <c r="V25" s="74"/>
    </row>
    <row r="26" spans="1:22" ht="18.75" customHeight="1" thickTop="1" x14ac:dyDescent="0.15">
      <c r="A26" s="156"/>
      <c r="B26" s="182" t="s">
        <v>81</v>
      </c>
      <c r="C26" s="183"/>
      <c r="D26" s="183"/>
      <c r="E26" s="184"/>
      <c r="F26" s="149"/>
      <c r="G26" s="150"/>
      <c r="H26" s="149"/>
      <c r="I26" s="150"/>
      <c r="J26" s="149"/>
      <c r="K26" s="150"/>
      <c r="L26" s="149"/>
      <c r="M26" s="150"/>
      <c r="N26" s="149"/>
      <c r="O26" s="150"/>
      <c r="P26" s="149"/>
      <c r="Q26" s="150"/>
      <c r="R26" s="149"/>
      <c r="S26" s="150"/>
      <c r="T26" s="38"/>
      <c r="U26" s="167"/>
      <c r="V26" s="73" t="s">
        <v>251</v>
      </c>
    </row>
    <row r="27" spans="1:22" ht="18.75" customHeight="1" x14ac:dyDescent="0.15">
      <c r="A27" s="156"/>
      <c r="B27" s="182" t="s">
        <v>82</v>
      </c>
      <c r="C27" s="183"/>
      <c r="D27" s="183"/>
      <c r="E27" s="184"/>
      <c r="F27" s="149"/>
      <c r="G27" s="150"/>
      <c r="H27" s="149"/>
      <c r="I27" s="150"/>
      <c r="J27" s="149"/>
      <c r="K27" s="150"/>
      <c r="L27" s="149"/>
      <c r="M27" s="150"/>
      <c r="N27" s="149"/>
      <c r="O27" s="150"/>
      <c r="P27" s="149"/>
      <c r="Q27" s="150"/>
      <c r="R27" s="149"/>
      <c r="S27" s="150"/>
      <c r="T27" s="38"/>
      <c r="U27" s="167"/>
      <c r="V27" s="75"/>
    </row>
    <row r="28" spans="1:22" ht="18.75" customHeight="1" x14ac:dyDescent="0.15">
      <c r="A28" s="156"/>
      <c r="B28" s="182" t="s">
        <v>47</v>
      </c>
      <c r="C28" s="183"/>
      <c r="D28" s="183"/>
      <c r="E28" s="184"/>
      <c r="F28" s="151"/>
      <c r="G28" s="152"/>
      <c r="H28" s="151"/>
      <c r="I28" s="152"/>
      <c r="J28" s="151"/>
      <c r="K28" s="152"/>
      <c r="L28" s="151"/>
      <c r="M28" s="152"/>
      <c r="N28" s="151"/>
      <c r="O28" s="152"/>
      <c r="P28" s="151"/>
      <c r="Q28" s="152"/>
      <c r="R28" s="151"/>
      <c r="S28" s="152"/>
      <c r="T28" s="33"/>
      <c r="U28" s="167"/>
      <c r="V28" s="75"/>
    </row>
    <row r="29" spans="1:22" ht="6.75" customHeight="1" x14ac:dyDescent="0.15"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V29" s="75"/>
    </row>
    <row r="30" spans="1:22" ht="18" customHeight="1" x14ac:dyDescent="0.15">
      <c r="A30" s="196" t="s">
        <v>8</v>
      </c>
      <c r="B30" s="207" t="s">
        <v>0</v>
      </c>
      <c r="C30" s="208"/>
      <c r="D30" s="208"/>
      <c r="E30" s="209"/>
      <c r="F30" s="159">
        <v>1</v>
      </c>
      <c r="G30" s="160"/>
      <c r="H30" s="159">
        <v>2</v>
      </c>
      <c r="I30" s="160"/>
      <c r="J30" s="159">
        <v>3</v>
      </c>
      <c r="K30" s="160"/>
      <c r="L30" s="159">
        <v>4</v>
      </c>
      <c r="M30" s="160"/>
      <c r="N30" s="159">
        <v>5</v>
      </c>
      <c r="O30" s="160"/>
      <c r="P30" s="159">
        <v>6</v>
      </c>
      <c r="Q30" s="160"/>
      <c r="R30" s="159">
        <v>7</v>
      </c>
      <c r="S30" s="160"/>
      <c r="T30" s="57">
        <v>8</v>
      </c>
      <c r="V30" s="75"/>
    </row>
    <row r="31" spans="1:22" ht="22.5" customHeight="1" x14ac:dyDescent="0.15">
      <c r="A31" s="196"/>
      <c r="B31" s="185" t="s">
        <v>126</v>
      </c>
      <c r="C31" s="186"/>
      <c r="D31" s="163" t="s">
        <v>83</v>
      </c>
      <c r="E31" s="164"/>
      <c r="F31" s="157"/>
      <c r="G31" s="158"/>
      <c r="H31" s="157"/>
      <c r="I31" s="158"/>
      <c r="J31" s="157"/>
      <c r="K31" s="158"/>
      <c r="L31" s="157"/>
      <c r="M31" s="158"/>
      <c r="N31" s="157"/>
      <c r="O31" s="158"/>
      <c r="P31" s="157"/>
      <c r="Q31" s="158"/>
      <c r="R31" s="157"/>
      <c r="S31" s="158"/>
      <c r="T31" s="45"/>
      <c r="U31" s="176" t="s">
        <v>9</v>
      </c>
      <c r="V31" s="75"/>
    </row>
    <row r="32" spans="1:22" ht="22.5" customHeight="1" x14ac:dyDescent="0.15">
      <c r="A32" s="196"/>
      <c r="B32" s="187"/>
      <c r="C32" s="188"/>
      <c r="D32" s="163" t="s">
        <v>93</v>
      </c>
      <c r="E32" s="164"/>
      <c r="F32" s="157"/>
      <c r="G32" s="158"/>
      <c r="H32" s="157"/>
      <c r="I32" s="158"/>
      <c r="J32" s="157"/>
      <c r="K32" s="158"/>
      <c r="L32" s="157"/>
      <c r="M32" s="158"/>
      <c r="N32" s="157"/>
      <c r="O32" s="158"/>
      <c r="P32" s="157"/>
      <c r="Q32" s="158"/>
      <c r="R32" s="157"/>
      <c r="S32" s="158"/>
      <c r="T32" s="45"/>
      <c r="U32" s="176"/>
      <c r="V32" s="75"/>
    </row>
    <row r="33" spans="1:22" ht="22.5" customHeight="1" x14ac:dyDescent="0.15">
      <c r="A33" s="196"/>
      <c r="B33" s="187"/>
      <c r="C33" s="188"/>
      <c r="D33" s="163" t="s">
        <v>94</v>
      </c>
      <c r="E33" s="164"/>
      <c r="F33" s="157"/>
      <c r="G33" s="158"/>
      <c r="H33" s="157"/>
      <c r="I33" s="158"/>
      <c r="J33" s="157"/>
      <c r="K33" s="158"/>
      <c r="L33" s="157"/>
      <c r="M33" s="158"/>
      <c r="N33" s="157"/>
      <c r="O33" s="158"/>
      <c r="P33" s="157"/>
      <c r="Q33" s="158"/>
      <c r="R33" s="157"/>
      <c r="S33" s="158"/>
      <c r="T33" s="45"/>
      <c r="U33" s="176"/>
      <c r="V33" s="75"/>
    </row>
    <row r="34" spans="1:22" ht="16.5" customHeight="1" x14ac:dyDescent="0.15">
      <c r="A34" s="196"/>
      <c r="B34" s="189"/>
      <c r="C34" s="190"/>
      <c r="D34" s="191" t="s">
        <v>263</v>
      </c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4"/>
      <c r="U34" s="66"/>
      <c r="V34" s="75"/>
    </row>
    <row r="35" spans="1:22" ht="36" customHeight="1" thickBot="1" x14ac:dyDescent="0.2">
      <c r="A35" s="196"/>
      <c r="B35" s="76" t="s">
        <v>130</v>
      </c>
      <c r="C35" s="76"/>
      <c r="D35" s="76"/>
      <c r="E35" s="76"/>
      <c r="F35" s="204" t="s">
        <v>131</v>
      </c>
      <c r="G35" s="205"/>
      <c r="H35" s="205"/>
      <c r="I35" s="206"/>
      <c r="J35" s="168">
        <f>SUMIF(F7:T7,"◯",F31:T31)</f>
        <v>0</v>
      </c>
      <c r="K35" s="168"/>
      <c r="L35" s="168"/>
      <c r="M35" s="168"/>
      <c r="N35" s="204" t="s">
        <v>132</v>
      </c>
      <c r="O35" s="205"/>
      <c r="P35" s="205"/>
      <c r="Q35" s="206"/>
      <c r="R35" s="168">
        <f>SUM(F31:T31)</f>
        <v>0</v>
      </c>
      <c r="S35" s="168"/>
      <c r="T35" s="168"/>
      <c r="U35" s="41"/>
      <c r="V35" s="74"/>
    </row>
    <row r="36" spans="1:22" ht="7.5" customHeight="1" thickTop="1" thickBot="1" x14ac:dyDescent="0.2">
      <c r="A36" s="4"/>
      <c r="B36" s="4"/>
      <c r="V36" s="43"/>
    </row>
    <row r="37" spans="1:22" ht="54" customHeight="1" thickTop="1" x14ac:dyDescent="0.15">
      <c r="A37" s="194" t="s">
        <v>85</v>
      </c>
      <c r="B37" s="173" t="s">
        <v>257</v>
      </c>
      <c r="C37" s="174"/>
      <c r="D37" s="174"/>
      <c r="E37" s="174"/>
      <c r="F37" s="174"/>
      <c r="G37" s="174"/>
      <c r="H37" s="174"/>
      <c r="I37" s="174"/>
      <c r="J37" s="174"/>
      <c r="K37" s="175"/>
      <c r="L37" s="169" t="s">
        <v>247</v>
      </c>
      <c r="M37" s="169"/>
      <c r="N37" s="169"/>
      <c r="O37" s="169"/>
      <c r="V37" s="73" t="s">
        <v>250</v>
      </c>
    </row>
    <row r="38" spans="1:22" ht="20.25" customHeight="1" x14ac:dyDescent="0.15">
      <c r="A38" s="194"/>
      <c r="B38" s="202" t="s">
        <v>97</v>
      </c>
      <c r="C38" s="202"/>
      <c r="D38" s="202"/>
      <c r="E38" s="198" t="s">
        <v>98</v>
      </c>
      <c r="F38" s="198"/>
      <c r="G38" s="198"/>
      <c r="H38" s="198"/>
      <c r="I38" s="198"/>
      <c r="J38" s="198"/>
      <c r="K38" s="198"/>
      <c r="L38" s="170"/>
      <c r="M38" s="170"/>
      <c r="N38" s="170"/>
      <c r="O38" s="170"/>
      <c r="P38" s="192" t="s">
        <v>264</v>
      </c>
      <c r="Q38" s="192"/>
      <c r="R38" s="192"/>
      <c r="S38" s="192"/>
      <c r="T38" s="192"/>
      <c r="U38" s="195" t="s">
        <v>9</v>
      </c>
      <c r="V38" s="75"/>
    </row>
    <row r="39" spans="1:22" ht="20.25" customHeight="1" x14ac:dyDescent="0.15">
      <c r="A39" s="194"/>
      <c r="B39" s="202"/>
      <c r="C39" s="202"/>
      <c r="D39" s="202"/>
      <c r="E39" s="199" t="s">
        <v>113</v>
      </c>
      <c r="F39" s="199"/>
      <c r="G39" s="199"/>
      <c r="H39" s="199"/>
      <c r="I39" s="199"/>
      <c r="J39" s="199"/>
      <c r="K39" s="199"/>
      <c r="L39" s="171"/>
      <c r="M39" s="171"/>
      <c r="N39" s="171"/>
      <c r="O39" s="171"/>
      <c r="P39" s="192"/>
      <c r="Q39" s="192"/>
      <c r="R39" s="192"/>
      <c r="S39" s="192"/>
      <c r="T39" s="192"/>
      <c r="U39" s="195"/>
      <c r="V39" s="75"/>
    </row>
    <row r="40" spans="1:22" ht="20.25" customHeight="1" x14ac:dyDescent="0.15">
      <c r="A40" s="194"/>
      <c r="B40" s="202" t="s">
        <v>114</v>
      </c>
      <c r="C40" s="202"/>
      <c r="D40" s="202"/>
      <c r="E40" s="200" t="s">
        <v>109</v>
      </c>
      <c r="F40" s="200"/>
      <c r="G40" s="200"/>
      <c r="H40" s="200"/>
      <c r="I40" s="200"/>
      <c r="J40" s="200"/>
      <c r="K40" s="200"/>
      <c r="L40" s="197"/>
      <c r="M40" s="197"/>
      <c r="N40" s="197"/>
      <c r="O40" s="197"/>
      <c r="P40" s="192"/>
      <c r="Q40" s="192"/>
      <c r="R40" s="192"/>
      <c r="S40" s="192"/>
      <c r="T40" s="192"/>
      <c r="U40" s="195"/>
      <c r="V40" s="75"/>
    </row>
    <row r="41" spans="1:22" ht="20.25" customHeight="1" x14ac:dyDescent="0.15">
      <c r="A41" s="194"/>
      <c r="B41" s="202"/>
      <c r="C41" s="202"/>
      <c r="D41" s="202"/>
      <c r="E41" s="201" t="s">
        <v>110</v>
      </c>
      <c r="F41" s="201"/>
      <c r="G41" s="201"/>
      <c r="H41" s="201"/>
      <c r="I41" s="201"/>
      <c r="J41" s="201"/>
      <c r="K41" s="201"/>
      <c r="L41" s="99"/>
      <c r="M41" s="99"/>
      <c r="N41" s="99"/>
      <c r="O41" s="99"/>
      <c r="P41" s="192"/>
      <c r="Q41" s="192"/>
      <c r="R41" s="192"/>
      <c r="S41" s="192"/>
      <c r="T41" s="192"/>
      <c r="U41" s="195"/>
      <c r="V41" s="75"/>
    </row>
    <row r="42" spans="1:22" ht="20.25" customHeight="1" x14ac:dyDescent="0.15">
      <c r="A42" s="194"/>
      <c r="B42" s="202"/>
      <c r="C42" s="202"/>
      <c r="D42" s="202"/>
      <c r="E42" s="201" t="s">
        <v>111</v>
      </c>
      <c r="F42" s="201"/>
      <c r="G42" s="201"/>
      <c r="H42" s="201"/>
      <c r="I42" s="201"/>
      <c r="J42" s="201"/>
      <c r="K42" s="201"/>
      <c r="L42" s="99"/>
      <c r="M42" s="99"/>
      <c r="N42" s="99"/>
      <c r="O42" s="99"/>
      <c r="P42" s="192"/>
      <c r="Q42" s="192"/>
      <c r="R42" s="192"/>
      <c r="S42" s="192"/>
      <c r="T42" s="192"/>
      <c r="U42" s="195"/>
      <c r="V42" s="75"/>
    </row>
    <row r="43" spans="1:22" ht="20.25" customHeight="1" thickBot="1" x14ac:dyDescent="0.2">
      <c r="A43" s="194"/>
      <c r="B43" s="202"/>
      <c r="C43" s="202"/>
      <c r="D43" s="202"/>
      <c r="E43" s="199" t="s">
        <v>112</v>
      </c>
      <c r="F43" s="199"/>
      <c r="G43" s="199"/>
      <c r="H43" s="199"/>
      <c r="I43" s="199"/>
      <c r="J43" s="199"/>
      <c r="K43" s="199"/>
      <c r="L43" s="203"/>
      <c r="M43" s="203"/>
      <c r="N43" s="203"/>
      <c r="O43" s="203"/>
      <c r="P43" s="192"/>
      <c r="Q43" s="192"/>
      <c r="R43" s="192"/>
      <c r="S43" s="192"/>
      <c r="T43" s="192"/>
      <c r="U43" s="195"/>
      <c r="V43" s="75"/>
    </row>
    <row r="44" spans="1:22" ht="14.25" customHeight="1" thickTop="1" thickBot="1" x14ac:dyDescent="0.2">
      <c r="A44" s="193" t="str">
        <f>IFERROR(VLOOKUP("Error",$D$46:$E$77,2,FALSE),"")</f>
        <v/>
      </c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V44" s="46" t="s">
        <v>237</v>
      </c>
    </row>
    <row r="45" spans="1:22" ht="17.25" thickTop="1" x14ac:dyDescent="0.15">
      <c r="V45" s="166"/>
    </row>
    <row r="46" spans="1:22" hidden="1" x14ac:dyDescent="0.15">
      <c r="C46" s="63" t="s">
        <v>149</v>
      </c>
      <c r="D46" t="str">
        <f>IF(AND(R35&gt;0,J35&lt;3),"Error","")</f>
        <v/>
      </c>
      <c r="E46" t="s">
        <v>178</v>
      </c>
      <c r="V46" s="166"/>
    </row>
    <row r="47" spans="1:22" hidden="1" x14ac:dyDescent="0.15">
      <c r="C47" s="63" t="s">
        <v>150</v>
      </c>
      <c r="D47" t="str">
        <f>IF(OR(F32&gt;F$31,H32&gt;H$31,J32&gt;J$31,L32&gt;L$31,N32&gt;N$31,P32&gt;P$31,R32&gt;R$31,T32&gt;T$31),"Error","")</f>
        <v/>
      </c>
      <c r="E47" t="s">
        <v>142</v>
      </c>
      <c r="V47" s="166"/>
    </row>
    <row r="48" spans="1:22" hidden="1" x14ac:dyDescent="0.15">
      <c r="C48" s="63" t="s">
        <v>151</v>
      </c>
      <c r="D48" t="str">
        <f>IF(OR(F33&gt;F$31,H33&gt;H$31,J33&gt;J$31,L33&gt;L$31,N33&gt;N$31,P33&gt;P$31,R33&gt;R$31,T33&gt;T$31),"Error","")</f>
        <v/>
      </c>
      <c r="E48" t="s">
        <v>143</v>
      </c>
    </row>
    <row r="49" spans="3:5" hidden="1" x14ac:dyDescent="0.15">
      <c r="C49" s="63" t="s">
        <v>152</v>
      </c>
      <c r="D49" t="str">
        <f>IF(L38&gt;$R$35,"Error","")</f>
        <v/>
      </c>
      <c r="E49" t="s">
        <v>179</v>
      </c>
    </row>
    <row r="50" spans="3:5" hidden="1" x14ac:dyDescent="0.15">
      <c r="C50" s="63" t="s">
        <v>153</v>
      </c>
      <c r="D50" t="str">
        <f>IF(L40&gt;$R$35,"Error","")</f>
        <v/>
      </c>
      <c r="E50" t="s">
        <v>180</v>
      </c>
    </row>
    <row r="51" spans="3:5" hidden="1" x14ac:dyDescent="0.15">
      <c r="C51" s="63" t="s">
        <v>154</v>
      </c>
      <c r="D51" t="str">
        <f>IF(L41&gt;$R$35,"Error","")</f>
        <v/>
      </c>
      <c r="E51" t="s">
        <v>181</v>
      </c>
    </row>
    <row r="52" spans="3:5" hidden="1" x14ac:dyDescent="0.15">
      <c r="C52" s="63" t="s">
        <v>155</v>
      </c>
      <c r="D52" t="str">
        <f>IF(L42&gt;$R$35,"Error","")</f>
        <v/>
      </c>
      <c r="E52" t="s">
        <v>182</v>
      </c>
    </row>
    <row r="53" spans="3:5" hidden="1" x14ac:dyDescent="0.15">
      <c r="C53" s="63" t="s">
        <v>156</v>
      </c>
      <c r="D53" t="str">
        <f>IF(L43&gt;L42,"Error","")</f>
        <v/>
      </c>
      <c r="E53" t="s">
        <v>148</v>
      </c>
    </row>
    <row r="54" spans="3:5" hidden="1" x14ac:dyDescent="0.15">
      <c r="C54" s="63" t="s">
        <v>212</v>
      </c>
      <c r="D54" s="4" t="str">
        <f>IF(AND(F$7="◯",COUNTBLANK(F$8:F$15)&gt;0),"Error","")</f>
        <v/>
      </c>
      <c r="E54" t="s">
        <v>188</v>
      </c>
    </row>
    <row r="55" spans="3:5" hidden="1" x14ac:dyDescent="0.15">
      <c r="C55" s="63" t="s">
        <v>213</v>
      </c>
      <c r="D55" s="4" t="str">
        <f>IF(AND(H$7="◯",COUNTBLANK(H$8:H$15)&gt;0),"Error","")</f>
        <v/>
      </c>
      <c r="E55" t="s">
        <v>189</v>
      </c>
    </row>
    <row r="56" spans="3:5" hidden="1" x14ac:dyDescent="0.15">
      <c r="C56" s="63" t="s">
        <v>214</v>
      </c>
      <c r="D56" s="4" t="str">
        <f>IF(AND(J$7="◯",COUNTBLANK(J$8:J$15)&gt;0),"Error","")</f>
        <v/>
      </c>
      <c r="E56" t="s">
        <v>190</v>
      </c>
    </row>
    <row r="57" spans="3:5" hidden="1" x14ac:dyDescent="0.15">
      <c r="C57" s="63" t="s">
        <v>215</v>
      </c>
      <c r="D57" s="4" t="str">
        <f>IF(AND(L$7="◯",COUNTBLANK(L$8:L$15)&gt;0),"Error","")</f>
        <v/>
      </c>
      <c r="E57" t="s">
        <v>191</v>
      </c>
    </row>
    <row r="58" spans="3:5" hidden="1" x14ac:dyDescent="0.15">
      <c r="C58" s="63" t="s">
        <v>216</v>
      </c>
      <c r="D58" s="4" t="str">
        <f>IF(AND(N$7="◯",COUNTBLANK(N$8:N$15)&gt;0),"Error","")</f>
        <v/>
      </c>
      <c r="E58" t="s">
        <v>192</v>
      </c>
    </row>
    <row r="59" spans="3:5" hidden="1" x14ac:dyDescent="0.15">
      <c r="C59" s="63" t="s">
        <v>217</v>
      </c>
      <c r="D59" s="4" t="str">
        <f>IF(AND(P$7="◯",COUNTBLANK(P$8:P$15)&gt;0),"Error","")</f>
        <v/>
      </c>
      <c r="E59" t="s">
        <v>193</v>
      </c>
    </row>
    <row r="60" spans="3:5" hidden="1" x14ac:dyDescent="0.15">
      <c r="C60" s="63" t="s">
        <v>218</v>
      </c>
      <c r="D60" s="4" t="str">
        <f>IF(AND(R$7="◯",COUNTBLANK(R$8:R$15)&gt;0),"Error","")</f>
        <v/>
      </c>
      <c r="E60" t="s">
        <v>194</v>
      </c>
    </row>
    <row r="61" spans="3:5" hidden="1" x14ac:dyDescent="0.15">
      <c r="C61" s="63" t="s">
        <v>219</v>
      </c>
      <c r="D61" s="4" t="str">
        <f>IF(AND(T$7="◯",COUNTBLANK(T$8:T$15)&gt;0),"Error","")</f>
        <v/>
      </c>
      <c r="E61" t="s">
        <v>195</v>
      </c>
    </row>
    <row r="62" spans="3:5" hidden="1" x14ac:dyDescent="0.15">
      <c r="C62" s="63" t="s">
        <v>220</v>
      </c>
      <c r="D62" s="4" t="str">
        <f>IF(AND(F$7="◯",OR(F$17="",F$20="",F$22="",F$24="",COUNTBLANK(F$26:F$28)&gt;0)),"Error","")</f>
        <v/>
      </c>
      <c r="E62" t="s">
        <v>196</v>
      </c>
    </row>
    <row r="63" spans="3:5" hidden="1" x14ac:dyDescent="0.15">
      <c r="C63" s="63" t="s">
        <v>221</v>
      </c>
      <c r="D63" s="4" t="str">
        <f>IF(AND(H$7="◯",OR(H$17="",H$20="",H$22="",H$24="",COUNTBLANK(H$26:H$28)&gt;0)),"Error","")</f>
        <v/>
      </c>
      <c r="E63" t="s">
        <v>197</v>
      </c>
    </row>
    <row r="64" spans="3:5" hidden="1" x14ac:dyDescent="0.15">
      <c r="C64" s="63" t="s">
        <v>222</v>
      </c>
      <c r="D64" s="4" t="str">
        <f>IF(AND(J$7="◯",OR(J$17="",J$20="",J$22="",J$24="",COUNTBLANK(J$26:J$28)&gt;0)),"Error","")</f>
        <v/>
      </c>
      <c r="E64" t="s">
        <v>198</v>
      </c>
    </row>
    <row r="65" spans="3:5" hidden="1" x14ac:dyDescent="0.15">
      <c r="C65" s="63" t="s">
        <v>223</v>
      </c>
      <c r="D65" s="4" t="str">
        <f>IF(AND(L$7="◯",OR(L$17="",L$20="",L$22="",L$24="",COUNTBLANK(L$26:L$28)&gt;0)),"Error","")</f>
        <v/>
      </c>
      <c r="E65" t="s">
        <v>199</v>
      </c>
    </row>
    <row r="66" spans="3:5" hidden="1" x14ac:dyDescent="0.15">
      <c r="C66" s="63" t="s">
        <v>224</v>
      </c>
      <c r="D66" s="4" t="str">
        <f>IF(AND(N$7="◯",OR(N$17="",N$20="",N$22="",N$24="",COUNTBLANK(N$26:N$28)&gt;0)),"Error","")</f>
        <v/>
      </c>
      <c r="E66" t="s">
        <v>200</v>
      </c>
    </row>
    <row r="67" spans="3:5" hidden="1" x14ac:dyDescent="0.15">
      <c r="C67" s="63" t="s">
        <v>225</v>
      </c>
      <c r="D67" s="4" t="str">
        <f>IF(AND(P$7="◯",OR(P$17="",P$20="",P$22="",P$24="",COUNTBLANK(P$26:P$28)&gt;0)),"Error","")</f>
        <v/>
      </c>
      <c r="E67" t="s">
        <v>201</v>
      </c>
    </row>
    <row r="68" spans="3:5" hidden="1" x14ac:dyDescent="0.15">
      <c r="C68" s="63" t="s">
        <v>226</v>
      </c>
      <c r="D68" s="4" t="str">
        <f>IF(AND(R$7="◯",OR(R$17="",R$20="",R$22="",R$24="",COUNTBLANK(R$26:R$28)&gt;0)),"Error","")</f>
        <v/>
      </c>
      <c r="E68" t="s">
        <v>202</v>
      </c>
    </row>
    <row r="69" spans="3:5" hidden="1" x14ac:dyDescent="0.15">
      <c r="C69" s="63" t="s">
        <v>227</v>
      </c>
      <c r="D69" s="4" t="str">
        <f>IF(AND(T$7="◯",OR(T$20="",T$22="",T$24="",COUNTBLANK(T$26:T$28)&gt;0)),"Error","")</f>
        <v/>
      </c>
      <c r="E69" t="s">
        <v>203</v>
      </c>
    </row>
    <row r="70" spans="3:5" hidden="1" x14ac:dyDescent="0.15">
      <c r="C70" s="63" t="s">
        <v>228</v>
      </c>
      <c r="D70" s="4" t="str">
        <f>IF(AND(F$7="◯",OR(F$31="",F$31=0)),"Error","")</f>
        <v/>
      </c>
      <c r="E70" t="s">
        <v>204</v>
      </c>
    </row>
    <row r="71" spans="3:5" hidden="1" x14ac:dyDescent="0.15">
      <c r="C71" s="63" t="s">
        <v>229</v>
      </c>
      <c r="D71" s="4" t="str">
        <f>IF(AND(H$7="◯",OR(H$31="",H$31=0)),"Error","")</f>
        <v/>
      </c>
      <c r="E71" t="s">
        <v>205</v>
      </c>
    </row>
    <row r="72" spans="3:5" hidden="1" x14ac:dyDescent="0.15">
      <c r="C72" s="63" t="s">
        <v>230</v>
      </c>
      <c r="D72" s="4" t="str">
        <f>IF(AND(J$7="◯",OR(J$31="",J$31=0)),"Error","")</f>
        <v/>
      </c>
      <c r="E72" t="s">
        <v>206</v>
      </c>
    </row>
    <row r="73" spans="3:5" hidden="1" x14ac:dyDescent="0.15">
      <c r="C73" s="63" t="s">
        <v>231</v>
      </c>
      <c r="D73" s="4" t="str">
        <f>IF(AND(L$7="◯",OR(L$31="",L$31=0)),"Error","")</f>
        <v/>
      </c>
      <c r="E73" t="s">
        <v>207</v>
      </c>
    </row>
    <row r="74" spans="3:5" hidden="1" x14ac:dyDescent="0.15">
      <c r="C74" s="63" t="s">
        <v>232</v>
      </c>
      <c r="D74" s="4" t="str">
        <f>IF(AND(N$7="◯",OR(N$31="",N$31=0)),"Error","")</f>
        <v/>
      </c>
      <c r="E74" t="s">
        <v>208</v>
      </c>
    </row>
    <row r="75" spans="3:5" hidden="1" x14ac:dyDescent="0.15">
      <c r="C75" s="63" t="s">
        <v>233</v>
      </c>
      <c r="D75" s="4" t="str">
        <f>IF(AND(P$7="◯",OR(P$31="",P$31=0)),"Error","")</f>
        <v/>
      </c>
      <c r="E75" t="s">
        <v>209</v>
      </c>
    </row>
    <row r="76" spans="3:5" hidden="1" x14ac:dyDescent="0.15">
      <c r="C76" s="63" t="s">
        <v>234</v>
      </c>
      <c r="D76" s="4" t="str">
        <f>IF(AND(R$7="◯",OR(R$31="",R$31=0)),"Error","")</f>
        <v/>
      </c>
      <c r="E76" t="s">
        <v>210</v>
      </c>
    </row>
    <row r="77" spans="3:5" hidden="1" x14ac:dyDescent="0.15">
      <c r="C77" s="63" t="s">
        <v>235</v>
      </c>
      <c r="D77" s="4" t="str">
        <f>IF(AND(T$7="◯",OR(T$31="",T$31=0)),"Error","")</f>
        <v/>
      </c>
      <c r="E77" t="s">
        <v>211</v>
      </c>
    </row>
  </sheetData>
  <mergeCells count="254">
    <mergeCell ref="B31:C34"/>
    <mergeCell ref="V26:V35"/>
    <mergeCell ref="A44:T44"/>
    <mergeCell ref="A1:R1"/>
    <mergeCell ref="S1:T1"/>
    <mergeCell ref="B3:E3"/>
    <mergeCell ref="F3:T3"/>
    <mergeCell ref="B4:E4"/>
    <mergeCell ref="F4:T4"/>
    <mergeCell ref="V4:V6"/>
    <mergeCell ref="B6:E6"/>
    <mergeCell ref="F6:G6"/>
    <mergeCell ref="H6:I6"/>
    <mergeCell ref="J6:K6"/>
    <mergeCell ref="L6:M6"/>
    <mergeCell ref="N6:O6"/>
    <mergeCell ref="P6:Q6"/>
    <mergeCell ref="R6:S6"/>
    <mergeCell ref="N7:O7"/>
    <mergeCell ref="P7:Q7"/>
    <mergeCell ref="R7:S7"/>
    <mergeCell ref="V7:V9"/>
    <mergeCell ref="B8:E8"/>
    <mergeCell ref="F8:G8"/>
    <mergeCell ref="H8:I8"/>
    <mergeCell ref="J8:K8"/>
    <mergeCell ref="L8:M8"/>
    <mergeCell ref="N8:O8"/>
    <mergeCell ref="B7:E7"/>
    <mergeCell ref="F7:G7"/>
    <mergeCell ref="H7:I7"/>
    <mergeCell ref="J7:K7"/>
    <mergeCell ref="L7:M7"/>
    <mergeCell ref="P8:Q8"/>
    <mergeCell ref="R8:S8"/>
    <mergeCell ref="U8:U15"/>
    <mergeCell ref="B9:E9"/>
    <mergeCell ref="F9:G9"/>
    <mergeCell ref="H9:I9"/>
    <mergeCell ref="J9:K9"/>
    <mergeCell ref="L9:M9"/>
    <mergeCell ref="N9:O9"/>
    <mergeCell ref="P9:Q9"/>
    <mergeCell ref="F12:G12"/>
    <mergeCell ref="H12:I12"/>
    <mergeCell ref="J12:K12"/>
    <mergeCell ref="L12:M12"/>
    <mergeCell ref="R9:S9"/>
    <mergeCell ref="B10:E10"/>
    <mergeCell ref="F10:G10"/>
    <mergeCell ref="H10:I10"/>
    <mergeCell ref="J10:K10"/>
    <mergeCell ref="L10:M10"/>
    <mergeCell ref="N10:O10"/>
    <mergeCell ref="P10:Q10"/>
    <mergeCell ref="R10:S10"/>
    <mergeCell ref="J14:K14"/>
    <mergeCell ref="L14:M14"/>
    <mergeCell ref="V10:V15"/>
    <mergeCell ref="B11:E11"/>
    <mergeCell ref="F11:G11"/>
    <mergeCell ref="H11:I11"/>
    <mergeCell ref="J11:K11"/>
    <mergeCell ref="L11:M11"/>
    <mergeCell ref="N11:O11"/>
    <mergeCell ref="P11:Q11"/>
    <mergeCell ref="R11:S11"/>
    <mergeCell ref="B12:E12"/>
    <mergeCell ref="N12:O12"/>
    <mergeCell ref="P12:Q12"/>
    <mergeCell ref="R12:S12"/>
    <mergeCell ref="B13:E13"/>
    <mergeCell ref="F13:G13"/>
    <mergeCell ref="H13:I13"/>
    <mergeCell ref="J13:K13"/>
    <mergeCell ref="L13:M13"/>
    <mergeCell ref="N13:O13"/>
    <mergeCell ref="P13:Q13"/>
    <mergeCell ref="R13:S13"/>
    <mergeCell ref="B14:E14"/>
    <mergeCell ref="F14:G14"/>
    <mergeCell ref="H14:I14"/>
    <mergeCell ref="N14:O14"/>
    <mergeCell ref="P14:Q14"/>
    <mergeCell ref="R14:S14"/>
    <mergeCell ref="P15:Q15"/>
    <mergeCell ref="R15:S15"/>
    <mergeCell ref="A17:A28"/>
    <mergeCell ref="B17:E17"/>
    <mergeCell ref="F17:G17"/>
    <mergeCell ref="H17:I17"/>
    <mergeCell ref="J17:K17"/>
    <mergeCell ref="L17:M17"/>
    <mergeCell ref="N17:O17"/>
    <mergeCell ref="P17:Q17"/>
    <mergeCell ref="B15:E15"/>
    <mergeCell ref="F15:G15"/>
    <mergeCell ref="H15:I15"/>
    <mergeCell ref="J15:K15"/>
    <mergeCell ref="L15:M15"/>
    <mergeCell ref="N15:O15"/>
    <mergeCell ref="A7:A15"/>
    <mergeCell ref="R17:S17"/>
    <mergeCell ref="L21:M21"/>
    <mergeCell ref="N21:O21"/>
    <mergeCell ref="U17:U28"/>
    <mergeCell ref="V17:V25"/>
    <mergeCell ref="B18:E18"/>
    <mergeCell ref="F18:G18"/>
    <mergeCell ref="H18:I18"/>
    <mergeCell ref="J18:K18"/>
    <mergeCell ref="L18:M18"/>
    <mergeCell ref="N18:O18"/>
    <mergeCell ref="P18:Q18"/>
    <mergeCell ref="R18:S18"/>
    <mergeCell ref="B19:E19"/>
    <mergeCell ref="F19:G19"/>
    <mergeCell ref="H19:I19"/>
    <mergeCell ref="J19:K19"/>
    <mergeCell ref="L19:M19"/>
    <mergeCell ref="N19:O19"/>
    <mergeCell ref="P19:Q19"/>
    <mergeCell ref="R19:S19"/>
    <mergeCell ref="P20:Q20"/>
    <mergeCell ref="R20:S20"/>
    <mergeCell ref="B21:E21"/>
    <mergeCell ref="F21:G21"/>
    <mergeCell ref="H21:I21"/>
    <mergeCell ref="J21:K21"/>
    <mergeCell ref="R21:S21"/>
    <mergeCell ref="B20:E20"/>
    <mergeCell ref="F20:G20"/>
    <mergeCell ref="H20:I20"/>
    <mergeCell ref="J20:K20"/>
    <mergeCell ref="L20:M20"/>
    <mergeCell ref="N20:O20"/>
    <mergeCell ref="P22:Q22"/>
    <mergeCell ref="R22:S22"/>
    <mergeCell ref="P21:Q21"/>
    <mergeCell ref="B23:E23"/>
    <mergeCell ref="F23:G23"/>
    <mergeCell ref="H23:I23"/>
    <mergeCell ref="J23:K23"/>
    <mergeCell ref="L23:M23"/>
    <mergeCell ref="N23:O23"/>
    <mergeCell ref="P23:Q23"/>
    <mergeCell ref="R23:S23"/>
    <mergeCell ref="B22:E22"/>
    <mergeCell ref="F22:G22"/>
    <mergeCell ref="H22:I22"/>
    <mergeCell ref="J22:K22"/>
    <mergeCell ref="L22:M22"/>
    <mergeCell ref="N22:O22"/>
    <mergeCell ref="P24:Q24"/>
    <mergeCell ref="R24:S24"/>
    <mergeCell ref="B25:E25"/>
    <mergeCell ref="F25:G25"/>
    <mergeCell ref="H25:I25"/>
    <mergeCell ref="J25:K25"/>
    <mergeCell ref="L25:M25"/>
    <mergeCell ref="N25:O25"/>
    <mergeCell ref="P25:Q25"/>
    <mergeCell ref="R25:S25"/>
    <mergeCell ref="B24:E24"/>
    <mergeCell ref="F24:G24"/>
    <mergeCell ref="H24:I24"/>
    <mergeCell ref="J24:K24"/>
    <mergeCell ref="L24:M24"/>
    <mergeCell ref="N24:O24"/>
    <mergeCell ref="P26:Q26"/>
    <mergeCell ref="R26:S26"/>
    <mergeCell ref="B27:E27"/>
    <mergeCell ref="F27:G27"/>
    <mergeCell ref="H27:I27"/>
    <mergeCell ref="J27:K27"/>
    <mergeCell ref="L27:M27"/>
    <mergeCell ref="N27:O27"/>
    <mergeCell ref="P27:Q27"/>
    <mergeCell ref="B26:E26"/>
    <mergeCell ref="F26:G26"/>
    <mergeCell ref="H26:I26"/>
    <mergeCell ref="J26:K26"/>
    <mergeCell ref="L26:M26"/>
    <mergeCell ref="N26:O26"/>
    <mergeCell ref="R27:S27"/>
    <mergeCell ref="B28:E28"/>
    <mergeCell ref="F28:G28"/>
    <mergeCell ref="H28:I28"/>
    <mergeCell ref="J28:K28"/>
    <mergeCell ref="L28:M28"/>
    <mergeCell ref="N28:O28"/>
    <mergeCell ref="P28:Q28"/>
    <mergeCell ref="R28:S28"/>
    <mergeCell ref="N30:O30"/>
    <mergeCell ref="P30:Q30"/>
    <mergeCell ref="R30:S30"/>
    <mergeCell ref="U31:U33"/>
    <mergeCell ref="D32:E32"/>
    <mergeCell ref="F32:G32"/>
    <mergeCell ref="H32:I32"/>
    <mergeCell ref="J32:K32"/>
    <mergeCell ref="L32:M32"/>
    <mergeCell ref="N32:O32"/>
    <mergeCell ref="P32:Q32"/>
    <mergeCell ref="R32:S32"/>
    <mergeCell ref="D33:E33"/>
    <mergeCell ref="F33:G33"/>
    <mergeCell ref="H33:I33"/>
    <mergeCell ref="J33:K33"/>
    <mergeCell ref="L33:M33"/>
    <mergeCell ref="N33:O33"/>
    <mergeCell ref="P33:Q33"/>
    <mergeCell ref="R33:S33"/>
    <mergeCell ref="D31:E31"/>
    <mergeCell ref="F31:G31"/>
    <mergeCell ref="H31:I31"/>
    <mergeCell ref="J31:K31"/>
    <mergeCell ref="L31:M31"/>
    <mergeCell ref="N31:O31"/>
    <mergeCell ref="N35:Q35"/>
    <mergeCell ref="R35:T35"/>
    <mergeCell ref="A37:A43"/>
    <mergeCell ref="B37:K37"/>
    <mergeCell ref="L37:O37"/>
    <mergeCell ref="E40:K40"/>
    <mergeCell ref="L40:O40"/>
    <mergeCell ref="E41:K41"/>
    <mergeCell ref="A30:A35"/>
    <mergeCell ref="B35:E35"/>
    <mergeCell ref="F35:I35"/>
    <mergeCell ref="J35:M35"/>
    <mergeCell ref="B38:D39"/>
    <mergeCell ref="E38:K38"/>
    <mergeCell ref="L38:O38"/>
    <mergeCell ref="P31:Q31"/>
    <mergeCell ref="R31:S31"/>
    <mergeCell ref="B30:E30"/>
    <mergeCell ref="F30:G30"/>
    <mergeCell ref="H30:I30"/>
    <mergeCell ref="J30:K30"/>
    <mergeCell ref="L30:M30"/>
    <mergeCell ref="P38:T43"/>
    <mergeCell ref="D34:T34"/>
    <mergeCell ref="U38:U43"/>
    <mergeCell ref="E39:K39"/>
    <mergeCell ref="L39:O39"/>
    <mergeCell ref="B40:D43"/>
    <mergeCell ref="V45:V47"/>
    <mergeCell ref="L41:O41"/>
    <mergeCell ref="E42:K42"/>
    <mergeCell ref="L42:O42"/>
    <mergeCell ref="E43:K43"/>
    <mergeCell ref="L43:O43"/>
    <mergeCell ref="V37:V43"/>
  </mergeCells>
  <phoneticPr fontId="1"/>
  <conditionalFormatting sqref="F8:G15">
    <cfRule type="expression" dxfId="10" priority="12">
      <formula>$F$7="-"</formula>
    </cfRule>
  </conditionalFormatting>
  <conditionalFormatting sqref="H8:T15 F17:G28 H24:S28 T20:T28">
    <cfRule type="expression" dxfId="9" priority="11">
      <formula>F$7="-"</formula>
    </cfRule>
  </conditionalFormatting>
  <conditionalFormatting sqref="H17:I22">
    <cfRule type="expression" dxfId="8" priority="10">
      <formula>H$7="-"</formula>
    </cfRule>
  </conditionalFormatting>
  <conditionalFormatting sqref="J17:K22">
    <cfRule type="expression" dxfId="7" priority="9">
      <formula>J$7="-"</formula>
    </cfRule>
  </conditionalFormatting>
  <conditionalFormatting sqref="L17:M22">
    <cfRule type="expression" dxfId="6" priority="8">
      <formula>L$7="-"</formula>
    </cfRule>
  </conditionalFormatting>
  <conditionalFormatting sqref="N17:O22">
    <cfRule type="expression" dxfId="5" priority="7">
      <formula>N$7="-"</formula>
    </cfRule>
  </conditionalFormatting>
  <conditionalFormatting sqref="P17:Q22">
    <cfRule type="expression" dxfId="4" priority="6">
      <formula>P$7="-"</formula>
    </cfRule>
  </conditionalFormatting>
  <conditionalFormatting sqref="R17:S22">
    <cfRule type="expression" dxfId="3" priority="5">
      <formula>R$7="-"</formula>
    </cfRule>
  </conditionalFormatting>
  <conditionalFormatting sqref="H23:S23">
    <cfRule type="expression" dxfId="2" priority="4">
      <formula>H$7="-"</formula>
    </cfRule>
  </conditionalFormatting>
  <conditionalFormatting sqref="T17:T19">
    <cfRule type="expression" dxfId="1" priority="2">
      <formula>T$7="-"</formula>
    </cfRule>
  </conditionalFormatting>
  <conditionalFormatting sqref="A44:T44">
    <cfRule type="notContainsBlanks" dxfId="0" priority="1">
      <formula>LEN(TRIM(A44))&gt;0</formula>
    </cfRule>
  </conditionalFormatting>
  <dataValidations count="5">
    <dataValidation type="list" allowBlank="1" showInputMessage="1" showErrorMessage="1" sqref="F21:T21 F23:T23 F18:S19">
      <formula1>INDIRECT(F17)</formula1>
    </dataValidation>
    <dataValidation type="list" allowBlank="1" showInputMessage="1" showErrorMessage="1" sqref="F17:S17">
      <formula1>暖房方式</formula1>
    </dataValidation>
    <dataValidation type="list" allowBlank="1" showInputMessage="1" showErrorMessage="1" sqref="F20:T20">
      <formula1>冷房方式</formula1>
    </dataValidation>
    <dataValidation type="list" allowBlank="1" showInputMessage="1" showErrorMessage="1" sqref="F22:T22">
      <formula1>換気方式</formula1>
    </dataValidation>
    <dataValidation type="list" allowBlank="1" showInputMessage="1" showErrorMessage="1" sqref="F24:T24">
      <formula1>給湯熱源</formula1>
    </dataValidation>
  </dataValidations>
  <pageMargins left="0.23622047244094491" right="0.19685039370078741" top="0.62992125984251968" bottom="0.62992125984251968" header="0.31496062992125984" footer="0.31496062992125984"/>
  <pageSetup paperSize="9" scale="96" orientation="portrait" verticalDpi="1200" r:id="rId1"/>
  <headerFooter>
    <oddHeader>&amp;R&amp;"メイリオ,レギュラー"&amp;10&amp;K00B050HOUSE OF THE YEAR IN ENERGY 2021</oddHeader>
    <oddFooter>&amp;C&amp;"メイリオ,レギュラー"&amp;9資料①&amp;A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opLeftCell="E1" workbookViewId="0">
      <selection activeCell="Q8" sqref="Q8"/>
    </sheetView>
  </sheetViews>
  <sheetFormatPr defaultRowHeight="13.5" x14ac:dyDescent="0.15"/>
  <cols>
    <col min="1" max="1" width="15.75" customWidth="1"/>
    <col min="2" max="2" width="14.5" customWidth="1"/>
    <col min="7" max="12" width="12.25" customWidth="1"/>
  </cols>
  <sheetData>
    <row r="1" spans="1:22" x14ac:dyDescent="0.15">
      <c r="A1" t="s">
        <v>25</v>
      </c>
      <c r="D1" t="s">
        <v>38</v>
      </c>
      <c r="M1" t="s">
        <v>26</v>
      </c>
      <c r="P1" t="s">
        <v>33</v>
      </c>
      <c r="Q1" t="s">
        <v>45</v>
      </c>
    </row>
    <row r="2" spans="1:22" x14ac:dyDescent="0.15">
      <c r="A2" s="6" t="s">
        <v>27</v>
      </c>
      <c r="B2" s="7" t="s">
        <v>28</v>
      </c>
      <c r="C2" s="8" t="s">
        <v>29</v>
      </c>
      <c r="D2" s="10" t="s">
        <v>15</v>
      </c>
      <c r="E2" s="9" t="s">
        <v>16</v>
      </c>
      <c r="F2" s="9" t="s">
        <v>17</v>
      </c>
      <c r="G2" s="9" t="s">
        <v>18</v>
      </c>
      <c r="H2" s="9" t="s">
        <v>19</v>
      </c>
      <c r="I2" s="9" t="s">
        <v>20</v>
      </c>
      <c r="J2" s="9" t="s">
        <v>24</v>
      </c>
      <c r="K2" s="9" t="s">
        <v>21</v>
      </c>
      <c r="L2" s="12" t="s">
        <v>22</v>
      </c>
      <c r="M2" s="16" t="s">
        <v>30</v>
      </c>
      <c r="N2" s="17" t="s">
        <v>31</v>
      </c>
      <c r="O2" s="17" t="s">
        <v>32</v>
      </c>
      <c r="P2" s="18" t="s">
        <v>34</v>
      </c>
      <c r="Q2" s="67" t="s">
        <v>41</v>
      </c>
      <c r="S2" s="18" t="s">
        <v>34</v>
      </c>
      <c r="T2" s="19" t="s">
        <v>35</v>
      </c>
      <c r="U2" s="19" t="s">
        <v>36</v>
      </c>
      <c r="V2" s="20" t="s">
        <v>37</v>
      </c>
    </row>
    <row r="3" spans="1:22" x14ac:dyDescent="0.15">
      <c r="A3" s="9" t="s">
        <v>16</v>
      </c>
      <c r="B3" s="10" t="s">
        <v>15</v>
      </c>
      <c r="C3" s="11"/>
      <c r="D3" s="10"/>
      <c r="E3" s="10"/>
      <c r="F3" s="10"/>
      <c r="G3" s="67" t="s">
        <v>41</v>
      </c>
      <c r="H3" s="67" t="s">
        <v>41</v>
      </c>
      <c r="I3" s="67" t="s">
        <v>41</v>
      </c>
      <c r="J3" s="67" t="s">
        <v>41</v>
      </c>
      <c r="K3" s="67" t="s">
        <v>41</v>
      </c>
      <c r="L3" s="10"/>
      <c r="M3" s="12" t="s">
        <v>16</v>
      </c>
      <c r="N3" s="13" t="s">
        <v>15</v>
      </c>
      <c r="O3" s="13"/>
      <c r="P3" s="19" t="s">
        <v>35</v>
      </c>
      <c r="Q3" s="67" t="s">
        <v>42</v>
      </c>
      <c r="S3" t="s">
        <v>90</v>
      </c>
      <c r="T3" t="s">
        <v>90</v>
      </c>
      <c r="U3" t="s">
        <v>90</v>
      </c>
      <c r="V3" t="s">
        <v>90</v>
      </c>
    </row>
    <row r="4" spans="1:22" x14ac:dyDescent="0.15">
      <c r="A4" s="9" t="s">
        <v>17</v>
      </c>
      <c r="B4" s="10"/>
      <c r="C4" s="11"/>
      <c r="D4" s="10"/>
      <c r="E4" s="10"/>
      <c r="F4" s="10"/>
      <c r="G4" s="67" t="s">
        <v>42</v>
      </c>
      <c r="H4" s="67" t="s">
        <v>42</v>
      </c>
      <c r="I4" s="67" t="s">
        <v>42</v>
      </c>
      <c r="J4" s="67" t="s">
        <v>42</v>
      </c>
      <c r="K4" s="67" t="s">
        <v>42</v>
      </c>
      <c r="L4" s="10"/>
      <c r="M4" s="15" t="s">
        <v>92</v>
      </c>
      <c r="P4" s="19" t="s">
        <v>36</v>
      </c>
      <c r="Q4" s="10" t="s">
        <v>39</v>
      </c>
      <c r="S4" t="s">
        <v>91</v>
      </c>
      <c r="U4" t="s">
        <v>91</v>
      </c>
    </row>
    <row r="5" spans="1:22" x14ac:dyDescent="0.15">
      <c r="A5" s="9" t="s">
        <v>24</v>
      </c>
      <c r="B5" s="10"/>
      <c r="C5" s="11"/>
      <c r="D5" s="10"/>
      <c r="E5" s="10"/>
      <c r="F5" s="10"/>
      <c r="G5" s="10" t="s">
        <v>39</v>
      </c>
      <c r="H5" s="10" t="s">
        <v>39</v>
      </c>
      <c r="I5" s="10" t="s">
        <v>39</v>
      </c>
      <c r="J5" s="10" t="s">
        <v>39</v>
      </c>
      <c r="K5" s="10" t="s">
        <v>39</v>
      </c>
      <c r="L5" s="10"/>
      <c r="P5" s="20" t="s">
        <v>37</v>
      </c>
      <c r="Q5" s="10" t="s">
        <v>40</v>
      </c>
    </row>
    <row r="6" spans="1:22" x14ac:dyDescent="0.15">
      <c r="A6" s="9" t="s">
        <v>19</v>
      </c>
      <c r="B6" s="10"/>
      <c r="C6" s="11"/>
      <c r="D6" s="10"/>
      <c r="E6" s="10"/>
      <c r="F6" s="10"/>
      <c r="G6" s="10" t="s">
        <v>40</v>
      </c>
      <c r="H6" s="10" t="s">
        <v>40</v>
      </c>
      <c r="I6" s="10" t="s">
        <v>40</v>
      </c>
      <c r="J6" s="10" t="s">
        <v>40</v>
      </c>
      <c r="K6" s="10" t="s">
        <v>40</v>
      </c>
      <c r="L6" s="10"/>
      <c r="Q6" s="15" t="s">
        <v>43</v>
      </c>
    </row>
    <row r="7" spans="1:22" x14ac:dyDescent="0.15">
      <c r="A7" s="9" t="s">
        <v>18</v>
      </c>
      <c r="B7" s="10"/>
      <c r="C7" s="11"/>
      <c r="D7" s="10"/>
      <c r="E7" s="10"/>
      <c r="F7" s="10"/>
      <c r="G7" s="67" t="s">
        <v>43</v>
      </c>
      <c r="H7" s="67" t="s">
        <v>43</v>
      </c>
      <c r="I7" s="67" t="s">
        <v>43</v>
      </c>
      <c r="J7" s="67" t="s">
        <v>43</v>
      </c>
      <c r="K7" s="67" t="s">
        <v>43</v>
      </c>
      <c r="L7" s="10"/>
      <c r="Q7" s="15" t="s">
        <v>260</v>
      </c>
    </row>
    <row r="8" spans="1:22" x14ac:dyDescent="0.15">
      <c r="A8" s="9" t="s">
        <v>20</v>
      </c>
      <c r="B8" s="10"/>
      <c r="C8" s="11"/>
      <c r="D8" s="10"/>
      <c r="E8" s="10"/>
      <c r="F8" s="10"/>
      <c r="G8" s="67" t="s">
        <v>236</v>
      </c>
      <c r="H8" s="67" t="s">
        <v>236</v>
      </c>
      <c r="I8" s="67" t="s">
        <v>236</v>
      </c>
      <c r="J8" s="67" t="s">
        <v>236</v>
      </c>
      <c r="K8" s="67" t="s">
        <v>236</v>
      </c>
      <c r="L8" s="10"/>
      <c r="Q8" s="15" t="s">
        <v>44</v>
      </c>
    </row>
    <row r="9" spans="1:22" x14ac:dyDescent="0.15">
      <c r="A9" s="9" t="s">
        <v>21</v>
      </c>
      <c r="B9" s="10"/>
      <c r="C9" s="11"/>
      <c r="D9" s="10"/>
      <c r="E9" s="10"/>
      <c r="F9" s="10"/>
      <c r="G9" t="s">
        <v>259</v>
      </c>
      <c r="H9" t="s">
        <v>259</v>
      </c>
      <c r="I9" t="s">
        <v>259</v>
      </c>
      <c r="J9" t="s">
        <v>259</v>
      </c>
      <c r="K9" t="s">
        <v>259</v>
      </c>
      <c r="L9" s="10"/>
      <c r="Q9" s="15" t="s">
        <v>21</v>
      </c>
    </row>
    <row r="10" spans="1:22" x14ac:dyDescent="0.15">
      <c r="A10" s="12" t="s">
        <v>22</v>
      </c>
      <c r="B10" s="13"/>
      <c r="C10" s="14"/>
      <c r="D10" s="10"/>
      <c r="E10" s="10"/>
      <c r="F10" s="10"/>
      <c r="G10" t="s">
        <v>44</v>
      </c>
      <c r="H10" t="s">
        <v>44</v>
      </c>
      <c r="I10" t="s">
        <v>44</v>
      </c>
      <c r="J10" t="s">
        <v>44</v>
      </c>
      <c r="K10" t="s">
        <v>44</v>
      </c>
      <c r="L10" s="10"/>
    </row>
    <row r="11" spans="1:22" x14ac:dyDescent="0.15">
      <c r="G11" s="15" t="s">
        <v>21</v>
      </c>
      <c r="H11" s="15" t="s">
        <v>21</v>
      </c>
      <c r="I11" s="15" t="s">
        <v>21</v>
      </c>
      <c r="J11" s="15" t="s">
        <v>21</v>
      </c>
      <c r="K11" s="15" t="s">
        <v>21</v>
      </c>
    </row>
    <row r="15" spans="1:22" x14ac:dyDescent="0.15">
      <c r="A15" s="9"/>
    </row>
    <row r="16" spans="1:22" x14ac:dyDescent="0.15">
      <c r="A16" s="9"/>
      <c r="Q16" s="10"/>
    </row>
    <row r="17" spans="1:17" x14ac:dyDescent="0.15">
      <c r="A17" s="9"/>
      <c r="Q17" s="10"/>
    </row>
    <row r="22" spans="1:17" x14ac:dyDescent="0.15">
      <c r="B22" s="10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C37"/>
  <sheetViews>
    <sheetView workbookViewId="0">
      <selection activeCell="B12" sqref="B12"/>
    </sheetView>
  </sheetViews>
  <sheetFormatPr defaultRowHeight="13.5" x14ac:dyDescent="0.15"/>
  <sheetData>
    <row r="12" spans="1:3" x14ac:dyDescent="0.15">
      <c r="A12" s="63" t="s">
        <v>149</v>
      </c>
      <c r="B12" t="str">
        <f>IF(AND(シリーズ1概要!R35&gt;0,シリーズ1概要!J35&lt;3),"Error","")</f>
        <v/>
      </c>
      <c r="C12" t="s">
        <v>141</v>
      </c>
    </row>
    <row r="13" spans="1:3" x14ac:dyDescent="0.15">
      <c r="A13" s="63" t="s">
        <v>150</v>
      </c>
      <c r="B13" t="str">
        <f>IF(OR(シリーズ1概要!F31&lt;シリーズ1概要!F32,シリーズ1概要!H31&lt;シリーズ1概要!H32,シリーズ1概要!J31&lt;シリーズ1概要!J32,シリーズ1概要!L31&lt;シリーズ1概要!L32,シリーズ1概要!N31&lt;シリーズ1概要!N32,シリーズ1概要!O31&lt;シリーズ1概要!O32,シリーズ1概要!Q31&lt;シリーズ1概要!Q32,シリーズ1概要!T31&lt;シリーズ1概要!T32),"Error","")</f>
        <v/>
      </c>
      <c r="C13" t="s">
        <v>142</v>
      </c>
    </row>
    <row r="14" spans="1:3" x14ac:dyDescent="0.15">
      <c r="A14" s="63" t="s">
        <v>151</v>
      </c>
      <c r="B14" t="str">
        <f>IF(OR(シリーズ1概要!F31&lt;シリーズ1概要!F33,シリーズ1概要!H31&lt;シリーズ1概要!H33,シリーズ1概要!J31&lt;シリーズ1概要!J33,シリーズ1概要!L31&lt;シリーズ1概要!L33,シリーズ1概要!N31&lt;シリーズ1概要!N33,シリーズ1概要!O31&lt;シリーズ1概要!O33,シリーズ1概要!Q31&lt;シリーズ1概要!Q33,シリーズ1概要!T31&lt;シリーズ1概要!T33),"Error","")</f>
        <v/>
      </c>
      <c r="C14" t="s">
        <v>143</v>
      </c>
    </row>
    <row r="15" spans="1:3" x14ac:dyDescent="0.15">
      <c r="A15" s="63" t="s">
        <v>152</v>
      </c>
      <c r="B15" t="str">
        <f>IF(シリーズ1概要!L38&gt;シリーズ1概要!$R$35,"Error","")</f>
        <v/>
      </c>
      <c r="C15" t="s">
        <v>144</v>
      </c>
    </row>
    <row r="16" spans="1:3" x14ac:dyDescent="0.15">
      <c r="A16" s="63" t="s">
        <v>153</v>
      </c>
      <c r="B16" t="str">
        <f>IF(シリーズ1概要!L40&gt;シリーズ1概要!$R$35,"Error","")</f>
        <v/>
      </c>
      <c r="C16" t="s">
        <v>145</v>
      </c>
    </row>
    <row r="17" spans="1:3" x14ac:dyDescent="0.15">
      <c r="A17" s="63" t="s">
        <v>154</v>
      </c>
      <c r="B17" t="str">
        <f>IF(シリーズ1概要!L41&gt;シリーズ1概要!$R$35,"Error","")</f>
        <v/>
      </c>
      <c r="C17" t="s">
        <v>146</v>
      </c>
    </row>
    <row r="18" spans="1:3" x14ac:dyDescent="0.15">
      <c r="A18" s="63" t="s">
        <v>155</v>
      </c>
      <c r="B18" t="str">
        <f>IF(シリーズ1概要!L42&gt;シリーズ1概要!$R$35,"Error","")</f>
        <v/>
      </c>
      <c r="C18" t="s">
        <v>147</v>
      </c>
    </row>
    <row r="19" spans="1:3" x14ac:dyDescent="0.15">
      <c r="A19" s="63" t="s">
        <v>156</v>
      </c>
      <c r="B19" t="str">
        <f>IF(シリーズ1概要!L43&gt;シリーズ1概要!L42,"Error","")</f>
        <v/>
      </c>
      <c r="C19" t="s">
        <v>148</v>
      </c>
    </row>
    <row r="21" spans="1:3" x14ac:dyDescent="0.15">
      <c r="A21" s="63" t="s">
        <v>157</v>
      </c>
      <c r="B21" t="str">
        <f>IF(AND(シリーズ2概要!R44&gt;0,シリーズ2概要!J44&lt;3),"Error","")</f>
        <v/>
      </c>
      <c r="C21" t="s">
        <v>165</v>
      </c>
    </row>
    <row r="22" spans="1:3" x14ac:dyDescent="0.15">
      <c r="A22" s="63" t="s">
        <v>158</v>
      </c>
      <c r="B22" t="str">
        <f>IF(OR(シリーズ2概要!F41&lt;シリーズ2概要!F42,シリーズ2概要!H41&lt;シリーズ2概要!H42,シリーズ2概要!J41&lt;シリーズ2概要!J42,シリーズ2概要!L41&lt;シリーズ2概要!L42,シリーズ2概要!N41&lt;シリーズ2概要!N42,シリーズ2概要!O41&lt;シリーズ2概要!O42,シリーズ2概要!Q41&lt;シリーズ2概要!Q42,シリーズ2概要!T41&lt;シリーズ2概要!T42),"Error","")</f>
        <v/>
      </c>
      <c r="C22" t="s">
        <v>142</v>
      </c>
    </row>
    <row r="23" spans="1:3" x14ac:dyDescent="0.15">
      <c r="A23" s="63" t="s">
        <v>159</v>
      </c>
      <c r="B23" t="str">
        <f>IF(OR(シリーズ2概要!F41&lt;シリーズ2概要!F43,シリーズ2概要!H41&lt;シリーズ2概要!H43,シリーズ2概要!J41&lt;シリーズ2概要!J43,シリーズ2概要!L41&lt;シリーズ2概要!L43,シリーズ2概要!N41&lt;シリーズ2概要!N43,シリーズ2概要!O41&lt;シリーズ2概要!O43,シリーズ2概要!Q41&lt;シリーズ2概要!Q43,シリーズ2概要!T41&lt;シリーズ2概要!T43),"Error","")</f>
        <v/>
      </c>
      <c r="C23" t="s">
        <v>143</v>
      </c>
    </row>
    <row r="24" spans="1:3" x14ac:dyDescent="0.15">
      <c r="A24" s="63" t="s">
        <v>160</v>
      </c>
      <c r="B24" t="str">
        <f>IF(シリーズ2概要!L47&gt;シリーズ2概要!$R$35,"Error","")</f>
        <v/>
      </c>
      <c r="C24" t="s">
        <v>166</v>
      </c>
    </row>
    <row r="25" spans="1:3" x14ac:dyDescent="0.15">
      <c r="A25" s="63" t="s">
        <v>161</v>
      </c>
      <c r="B25" t="str">
        <f>IF(シリーズ2概要!L49&gt;シリーズ2概要!$R$35,"Error","")</f>
        <v/>
      </c>
      <c r="C25" t="s">
        <v>167</v>
      </c>
    </row>
    <row r="26" spans="1:3" x14ac:dyDescent="0.15">
      <c r="A26" s="63" t="s">
        <v>162</v>
      </c>
      <c r="B26" t="str">
        <f>IF(シリーズ2概要!L50&gt;シリーズ2概要!$R$35,"Error","")</f>
        <v/>
      </c>
      <c r="C26" t="s">
        <v>168</v>
      </c>
    </row>
    <row r="27" spans="1:3" x14ac:dyDescent="0.15">
      <c r="A27" s="63" t="s">
        <v>163</v>
      </c>
      <c r="B27" t="str">
        <f>IF(シリーズ2概要!L51&gt;シリーズ2概要!$R$35,"Error","")</f>
        <v/>
      </c>
      <c r="C27" t="s">
        <v>169</v>
      </c>
    </row>
    <row r="28" spans="1:3" x14ac:dyDescent="0.15">
      <c r="A28" s="63" t="s">
        <v>164</v>
      </c>
      <c r="B28" t="str">
        <f>IF(シリーズ2概要!L52&gt;シリーズ2概要!L51,"Error","")</f>
        <v/>
      </c>
      <c r="C28" t="s">
        <v>148</v>
      </c>
    </row>
    <row r="30" spans="1:3" x14ac:dyDescent="0.15">
      <c r="A30" s="63" t="s">
        <v>170</v>
      </c>
      <c r="B30" t="str">
        <f>IF(AND(シリーズ3概要!R53&gt;0,シリーズ3概要!J53&lt;3),"Error","")</f>
        <v/>
      </c>
      <c r="C30" t="s">
        <v>178</v>
      </c>
    </row>
    <row r="31" spans="1:3" x14ac:dyDescent="0.15">
      <c r="A31" s="63" t="s">
        <v>171</v>
      </c>
      <c r="B31" t="str">
        <f>IF(OR(シリーズ3概要!F50&lt;シリーズ3概要!F51,シリーズ3概要!H50&lt;シリーズ3概要!H51,シリーズ3概要!J50&lt;シリーズ3概要!J51,シリーズ3概要!L50&lt;シリーズ3概要!L51,シリーズ3概要!N50&lt;シリーズ3概要!N51,シリーズ3概要!O50&lt;シリーズ3概要!O51,シリーズ3概要!Q50&lt;シリーズ3概要!Q51,シリーズ3概要!T50&lt;シリーズ3概要!T51),"Error","")</f>
        <v/>
      </c>
      <c r="C31" t="s">
        <v>142</v>
      </c>
    </row>
    <row r="32" spans="1:3" x14ac:dyDescent="0.15">
      <c r="A32" s="63" t="s">
        <v>172</v>
      </c>
      <c r="B32" t="str">
        <f>IF(OR(シリーズ3概要!F50&lt;シリーズ3概要!F52,シリーズ3概要!H50&lt;シリーズ3概要!H52,シリーズ3概要!J50&lt;シリーズ3概要!J52,シリーズ3概要!L50&lt;シリーズ3概要!L52,シリーズ3概要!N50&lt;シリーズ3概要!N52,シリーズ3概要!O50&lt;シリーズ3概要!O52,シリーズ3概要!Q50&lt;シリーズ3概要!Q52,シリーズ3概要!T50&lt;シリーズ3概要!T52),"Error","")</f>
        <v/>
      </c>
      <c r="C32" t="s">
        <v>143</v>
      </c>
    </row>
    <row r="33" spans="1:3" x14ac:dyDescent="0.15">
      <c r="A33" s="63" t="s">
        <v>173</v>
      </c>
      <c r="B33" t="str">
        <f>IF(シリーズ3概要!L56&gt;シリーズ3概要!$R$35,"Error","")</f>
        <v/>
      </c>
      <c r="C33" t="s">
        <v>179</v>
      </c>
    </row>
    <row r="34" spans="1:3" x14ac:dyDescent="0.15">
      <c r="A34" s="63" t="s">
        <v>174</v>
      </c>
      <c r="B34" t="str">
        <f>IF(シリーズ3概要!L58&gt;シリーズ3概要!$R$35,"Error","")</f>
        <v/>
      </c>
      <c r="C34" t="s">
        <v>180</v>
      </c>
    </row>
    <row r="35" spans="1:3" x14ac:dyDescent="0.15">
      <c r="A35" s="63" t="s">
        <v>175</v>
      </c>
      <c r="B35" t="str">
        <f>IF(シリーズ3概要!L59&gt;シリーズ3概要!$R$35,"Error","")</f>
        <v/>
      </c>
      <c r="C35" t="s">
        <v>181</v>
      </c>
    </row>
    <row r="36" spans="1:3" x14ac:dyDescent="0.15">
      <c r="A36" s="63" t="s">
        <v>176</v>
      </c>
      <c r="B36" t="str">
        <f>IF(シリーズ3概要!L60&gt;シリーズ3概要!$R$35,"Error","")</f>
        <v/>
      </c>
      <c r="C36" t="s">
        <v>182</v>
      </c>
    </row>
    <row r="37" spans="1:3" x14ac:dyDescent="0.15">
      <c r="A37" s="63" t="s">
        <v>177</v>
      </c>
      <c r="B37" t="str">
        <f>IF(シリーズ3概要!L61&gt;シリーズ3概要!L60,"Error","")</f>
        <v/>
      </c>
      <c r="C37" t="s">
        <v>148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29</vt:i4>
      </vt:variant>
    </vt:vector>
  </HeadingPairs>
  <TitlesOfParts>
    <vt:vector size="35" baseType="lpstr">
      <vt:lpstr>基本情報</vt:lpstr>
      <vt:lpstr>シリーズ1概要</vt:lpstr>
      <vt:lpstr>シリーズ2概要</vt:lpstr>
      <vt:lpstr>シリーズ3概要</vt:lpstr>
      <vt:lpstr>List</vt:lpstr>
      <vt:lpstr>Check</vt:lpstr>
      <vt:lpstr>FF暖房機</vt:lpstr>
      <vt:lpstr>シリーズ1概要!Print_Area</vt:lpstr>
      <vt:lpstr>シリーズ2概要!Print_Area</vt:lpstr>
      <vt:lpstr>シリーズ3概要!Print_Area</vt:lpstr>
      <vt:lpstr>基本情報!Print_Area</vt:lpstr>
      <vt:lpstr>エアコン付温水床暖房</vt:lpstr>
      <vt:lpstr>その他</vt:lpstr>
      <vt:lpstr>ダクト式セントラル空調機</vt:lpstr>
      <vt:lpstr>ダクト式第一種</vt:lpstr>
      <vt:lpstr>ダクト式第二・三種</vt:lpstr>
      <vt:lpstr>パネルラジエータ―</vt:lpstr>
      <vt:lpstr>ファンコンベクタ―</vt:lpstr>
      <vt:lpstr>ルームエアコン</vt:lpstr>
      <vt:lpstr>温水床暖房</vt:lpstr>
      <vt:lpstr>温水熱源</vt:lpstr>
      <vt:lpstr>換気方式</vt:lpstr>
      <vt:lpstr>換気方式2</vt:lpstr>
      <vt:lpstr>給湯熱源</vt:lpstr>
      <vt:lpstr>居室のみ暖房</vt:lpstr>
      <vt:lpstr>居室のみ冷房</vt:lpstr>
      <vt:lpstr>住戸全体暖房</vt:lpstr>
      <vt:lpstr>住戸全体冷房</vt:lpstr>
      <vt:lpstr>設置しない</vt:lpstr>
      <vt:lpstr>暖房設置しない</vt:lpstr>
      <vt:lpstr>暖房方式</vt:lpstr>
      <vt:lpstr>壁付け式第一種</vt:lpstr>
      <vt:lpstr>壁付け式第二・三種</vt:lpstr>
      <vt:lpstr>冷房設置しない</vt:lpstr>
      <vt:lpstr>冷房方式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　日本地域開発センター</dc:creator>
  <cp:lastModifiedBy>miyajima</cp:lastModifiedBy>
  <cp:lastPrinted>2018-08-14T07:18:07Z</cp:lastPrinted>
  <dcterms:created xsi:type="dcterms:W3CDTF">2016-07-05T05:03:21Z</dcterms:created>
  <dcterms:modified xsi:type="dcterms:W3CDTF">2021-10-04T04:26:08Z</dcterms:modified>
</cp:coreProperties>
</file>